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esktop-ar64ejm\cong doan vnu\CONG DOAN 2023\THI DUA KHEN THƯỞNG\THI DUA NAM HỌC\BANG DIEM\"/>
    </mc:Choice>
  </mc:AlternateContent>
  <xr:revisionPtr revIDLastSave="0" documentId="8_{874FE73C-D1A5-4583-99B1-8A83D98472A0}" xr6:coauthVersionLast="47" xr6:coauthVersionMax="47" xr10:uidLastSave="{00000000-0000-0000-0000-000000000000}"/>
  <bookViews>
    <workbookView xWindow="-120" yWindow="-120" windowWidth="29040" windowHeight="15840" activeTab="5" xr2:uid="{00000000-000D-0000-FFFF-FFFF00000000}"/>
  </bookViews>
  <sheets>
    <sheet name="I. CSPL" sheetId="1" r:id="rId1"/>
    <sheet name="II Tuyen giao" sheetId="3" r:id="rId2"/>
    <sheet name="III Tổ chức" sheetId="5" r:id="rId3"/>
    <sheet name="IV Tai chinh" sheetId="4" r:id="rId4"/>
    <sheet name="V. Nu cong" sheetId="6" r:id="rId5"/>
    <sheet name="VI. UBKT" sheetId="9" r:id="rId6"/>
    <sheet name="VII. Thông tin tổng hợp" sheetId="8" r:id="rId7"/>
  </sheets>
  <definedNames>
    <definedName name="_xlnm.Print_Titles" localSheetId="0">'I. CSPL'!$4:$4</definedName>
    <definedName name="_xlnm.Print_Titles" localSheetId="1">'II Tuyen giao'!$4:$4</definedName>
    <definedName name="_xlnm.Print_Titles" localSheetId="2">'III Tổ chức'!$4:$4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9" l="1"/>
  <c r="D24" i="9"/>
  <c r="D6" i="9"/>
  <c r="D5" i="9" s="1"/>
  <c r="D9" i="1"/>
  <c r="D17" i="6"/>
  <c r="E23" i="6" s="1"/>
  <c r="D9" i="6"/>
  <c r="D6" i="6"/>
  <c r="D24" i="6"/>
  <c r="D5" i="5"/>
  <c r="D6" i="3"/>
  <c r="D18" i="4"/>
  <c r="D7" i="4"/>
  <c r="D10" i="4"/>
  <c r="D5" i="6" l="1"/>
  <c r="D6" i="4"/>
  <c r="D19" i="3"/>
  <c r="D5" i="3" s="1"/>
  <c r="D19" i="5"/>
  <c r="D16" i="1"/>
  <c r="D6" i="1"/>
  <c r="D5" i="1" s="1"/>
  <c r="D5" i="8" l="1"/>
  <c r="D5" i="4"/>
  <c r="D23" i="3"/>
  <c r="D24" i="1"/>
</calcChain>
</file>

<file path=xl/sharedStrings.xml><?xml version="1.0" encoding="utf-8"?>
<sst xmlns="http://schemas.openxmlformats.org/spreadsheetml/2006/main" count="215" uniqueCount="174">
  <si>
    <t>STT</t>
  </si>
  <si>
    <t>NỘI DUNG</t>
  </si>
  <si>
    <t>ĐIỂM</t>
  </si>
  <si>
    <t>I- CÔNG TÁC CHÍNH SÁCH PHÁP LUẬT</t>
  </si>
  <si>
    <t>Đánh giá kết quả thực hiện chức năng đại diện bảo vệ quyền, lợi ích hợp pháp, chính đáng của công nhân, viên chức, lao động.</t>
  </si>
  <si>
    <t>Đánh giá công tác An toàn vệ sinh lao động và các hoạt động chăm lo đời sống vật chất, tinh thần cho NLĐ trong năm:</t>
  </si>
  <si>
    <t>Đánh giá kết quả thực hiện công tác tổ chức các phong trào thi đua yêu nước trong năm:</t>
  </si>
  <si>
    <t>Điểm thưởng</t>
  </si>
  <si>
    <t>II- CÔNG TÁC TUYÊN GIÁO</t>
  </si>
  <si>
    <t>- Có 80% trở lên số đoàn viên công đoàn, người lao động được phổ biến, cung cấp thông tin, tuyên truyền, đường lối, chủ trương của Đảng, chính sách, pháp luật của Nhà nước; chủ trương Nghị quyết của tổ chức Công đoàn; các quy định pháp luật liên quan đến lao động và công đoàn. Tuyên truyền triển khai Nghị quyết số 02-NQ/TW, ngày 12 tháng 6 năm 2021 của Bộ Chính trị về “Đổi mới tổ chức và hoạt động của Công đoàn Việt Nam trong tình hình mới”; Tổ chức hiệu quả các hoạt động tuyên truyền các ngày lễ lớn của đất nước, của Đảng và tổ chức Công đoàn phù hợp với điều kiện dịch bệnh; Tham mưu và tổ chức các hoạt động tuyên truyền đại hội Công đoàn các cấp tiến tới Đại hội Công đoàn Thành phố Hồ Chí Minh lần thứ XII và Đại hội Công đoàn Việt Nam lần thứ XIII.</t>
  </si>
  <si>
    <t>Công tác dư luận xã hội, hoạt động của Tổ Công nhân tự quản, hoạt động công tác xã hội ,…</t>
  </si>
  <si>
    <r>
      <t>- 100% CĐCS có cán bộ làm công tác DLXH, 100% CĐCS có từ 300 lao động trở lên thành lập Tổ Dư luận xã hội (</t>
    </r>
    <r>
      <rPr>
        <b/>
        <i/>
        <sz val="13"/>
        <color rgb="FF000000"/>
        <rFont val="Times New Roman"/>
        <family val="1"/>
      </rPr>
      <t>có quyết định thành lập</t>
    </r>
    <r>
      <rPr>
        <sz val="13"/>
        <color rgb="FF000000"/>
        <rFont val="Times New Roman"/>
        <family val="1"/>
      </rPr>
      <t>), đảm bảo báo cáo tình hình DLXH lồng ghép trong báo cáo hàng tháng, kịp thời báo cáo đột xuất những vấn đề phát sinh tại đơn vị, xây dựng và củng cố lực lượng chính trị nòng cốt đảm bảo hoạt động hiệu quả (</t>
    </r>
    <r>
      <rPr>
        <b/>
        <i/>
        <sz val="13"/>
        <color rgb="FF000000"/>
        <rFont val="Times New Roman"/>
        <family val="1"/>
      </rPr>
      <t>có danh sách quản lý, tham gia sinh hoạt định kỳ do công đoàn cấp trên cơ sở tổ chức</t>
    </r>
    <r>
      <rPr>
        <sz val="13"/>
        <color rgb="FF000000"/>
        <rFont val="Times New Roman"/>
        <family val="1"/>
      </rPr>
      <t>)</t>
    </r>
    <r>
      <rPr>
        <b/>
        <i/>
        <sz val="13"/>
        <color rgb="FF000000"/>
        <rFont val="Times New Roman"/>
        <family val="1"/>
      </rPr>
      <t>.</t>
    </r>
  </si>
  <si>
    <t>Đảm bảo chế độ thông tin báo cáo định kỳ và báo cáo chuyên đề theo quy định; chế độ hội họp theo nội dung công tác tuyên giáo.</t>
  </si>
  <si>
    <t>Điểm thưởng:</t>
  </si>
  <si>
    <t>- Huy động lực lượng: đảm bảo đúng thành phần, đủ số lượng, thời gian yêu cầu;</t>
  </si>
  <si>
    <t>- Hoạt động phong trào mới, sáng tạo, có sự đầu tư, có tính lan tỏa;</t>
  </si>
  <si>
    <t>III- CÔNG TÁC TỔ CHỨC</t>
  </si>
  <si>
    <t>- Cập nhật thông tin 100% đoàn viên vào phần mềm quản lý đoàn viên.</t>
  </si>
  <si>
    <t>Thực hiện đầy đủ các báo cáo về công tác tổ chức đảm bảo đúng yêu cầu và thời gian quy định.</t>
  </si>
  <si>
    <t>IV- CÔNG TÁC TÀI CHÍNH</t>
  </si>
  <si>
    <t>Thực hiện quản lý, thu chi tài chính theo quy định:</t>
  </si>
  <si>
    <t>V- CÔNG TÁC NỮ CÔNG</t>
  </si>
  <si>
    <t>Phong trào thi đua “Giỏi việc nước, đảm việc nhà”</t>
  </si>
  <si>
    <t>- Có đăng ký thực hiện phong trào thi đua “Giỏi việc nước, đảm việc nhà” từ đầu năm</t>
  </si>
  <si>
    <t>Chăm lo, bảo vệ quyền, lợi ích hợp pháp chính đáng cho nữ và con CNVC-LĐ:</t>
  </si>
  <si>
    <t>+ Tổ chức các hoạt động nhân dịp hè, Quốc tế Thiếu nhi 01/6, Trung thu, tham dự Trại hè Thanh Đa…</t>
  </si>
  <si>
    <t>Các nội dung khác:</t>
  </si>
  <si>
    <t>- Có nội dung mới, sáng tạo.</t>
  </si>
  <si>
    <t>- Hoạt động đạt chất lượng, lan tỏa trong đơn vị</t>
  </si>
  <si>
    <t>VI- CÔNG TÁC ỦY BAN KIỂM TRA</t>
  </si>
  <si>
    <t>6</t>
  </si>
  <si>
    <t>2</t>
  </si>
  <si>
    <t>CÔNG ĐOÀN ĐHQG-HCM</t>
  </si>
  <si>
    <t>CĐCS…..</t>
  </si>
  <si>
    <t xml:space="preserve">
BẢNG ĐIỂM THI ĐUA CÔNG ĐOÀN CƠ SỞ 
TRỰC THUỘC CÔNG ĐOÀN ĐHQG-HCM NĂM HỌC 2021-2022</t>
  </si>
  <si>
    <r>
      <t xml:space="preserve">Công tác tuyên truyền, giáo dục cho CNVC-LĐ </t>
    </r>
    <r>
      <rPr>
        <sz val="13"/>
        <color rgb="FF000000"/>
        <rFont val="Times New Roman"/>
        <family val="1"/>
      </rPr>
      <t xml:space="preserve">(Lưu ý: Các nội dung hoạt động có kế hoạch gửi về CĐ ĐHQG-HCM) </t>
    </r>
  </si>
  <si>
    <t>Tham dự đầy đủ và đúng thành phần các buổi giao ban, họp đột xuất do Công đoàn ĐHQG-HCM tổ chức</t>
  </si>
  <si>
    <t xml:space="preserve">-  Tổ chức hoạt động kỷ niệm các ngày Lễ lớn trong năm và tham gia các hoạt động do Công đoàn ĐHQG-HCM phát động và tổ chức: </t>
  </si>
  <si>
    <t xml:space="preserve"> </t>
  </si>
  <si>
    <t>1.1</t>
  </si>
  <si>
    <t>1.2</t>
  </si>
  <si>
    <r>
      <t xml:space="preserve">- Tổ chức thực hiện có hiệu quả các nội dung Kết luận 01-KL/TW của Bộ Chính trị về tiếp tục thực hiện Chỉ thị 05-CT/TW về đẩy mạnh học tập và làm theo tư tưởng, đạo đức, phong cách Hồ Chí Minh năm 2022 gắn với cuộc vận động: “Người tốt, việc tốt” </t>
    </r>
    <r>
      <rPr>
        <b/>
        <i/>
        <sz val="13"/>
        <color theme="1"/>
        <rFont val="Times New Roman"/>
        <family val="1"/>
      </rPr>
      <t>(có xây dựng kế hoạch thực hiện, báo cáo hoạt động sơ kết 1 năm thực hiện gửi về Văn phòng Công đoàn ĐHQG-HCM)</t>
    </r>
  </si>
  <si>
    <t>- Thực hiện tốt việc xây dựng đơn vị văn hóa (có số liệu cụ thể)</t>
  </si>
  <si>
    <t xml:space="preserve">ĐIỂM THƯỞNG </t>
  </si>
  <si>
    <t xml:space="preserve">Công tác tuyên truyền chính sách pháp luật và các nội dung liên quan cho nữ CBVC-LĐ </t>
  </si>
  <si>
    <t>CĐCS đạt từ 95% trở lên trên tổng số người lao động đang làm việc;</t>
  </si>
  <si>
    <t>CĐCS: 70% trở lên số tổ công đoàn, công đoàn bộ phận được đánh giá xếp loại “Hoàn thành tốt nhiệm vụ”.</t>
  </si>
  <si>
    <t xml:space="preserve">- Phối hợp với người sử dụng lao động thực hiện kiểm tra, giám sát về công tác an toàn vệ sinh lao động chế độ nặng nhọc, độc hại, bữa ăn ca, bồi dưỡng hiện vật, phụ cấp cho người lao động. </t>
  </si>
  <si>
    <t>6 điểm</t>
  </si>
  <si>
    <t>TỔNG CỘNG</t>
  </si>
  <si>
    <t>0,5 điểm</t>
  </si>
  <si>
    <t>0.2 điểm</t>
  </si>
  <si>
    <t>0,1 điểm</t>
  </si>
  <si>
    <t>0,2 điểm</t>
  </si>
  <si>
    <t>Tổng điểm các tiêu chí do đơn vị chấm:</t>
  </si>
  <si>
    <t>Điểm thưởng các Trưởng Ban Chuyên đề Công đoàn ĐHQG-HCM</t>
  </si>
  <si>
    <t>Điểm thưởng của Hội đồng thi đua</t>
  </si>
  <si>
    <t>TỔNG ĐIỂM</t>
  </si>
  <si>
    <t>ĐIỂM CỦA TRƯỞNG CỤM</t>
  </si>
  <si>
    <t>Thỏa ước lao động tập thể; Nghị quyết Hội nghị Cán bộ, công chức, viên chức; Hội nghị Người lao động có nhiều điều khoản có lợi hơn cho đoàn viên công đoàn, người lao động so với quy định của pháp luật.</t>
  </si>
  <si>
    <t>Không có đoàn viên, cán bộ công chức, viên chức là cán bộ chủ chốt vi phạm pháp luật bị xử lý kỷ luật từ cảnh cáo trở lên.</t>
  </si>
  <si>
    <t>Tham gia tích cực các hoạt động do Liên đoàn Lao động Thành phố tổ chức.</t>
  </si>
  <si>
    <t>Tham gia tốt các hoạt động phát sinh trong năm và có hỗ trợ cho hoạt động Công đoàn ĐHQG-HCM</t>
  </si>
  <si>
    <t>100 điểm</t>
  </si>
  <si>
    <t>TM. BAN CHẤP HÀNH</t>
  </si>
  <si>
    <t>Lưu ý:</t>
  </si>
  <si>
    <t>-          Cung cấp nhiều tin bài trên fanpage, website của Công đoàn ĐHQG-HCM</t>
  </si>
  <si>
    <t>-          Thực hiện các báo cáo đầy đủ và đúng thời gian</t>
  </si>
  <si>
    <t>VII- CÔNG TÁC THÔNG TIN TỔNG HỢP</t>
  </si>
  <si>
    <t>Các đơn vị không chấm điểm ở mục “Điểm của trưởng cụm”</t>
  </si>
  <si>
    <t>- Thực hiện ứng dụng công nghệ thông tin; cung cấp tin, bài và ảnh về hoạt động nổi bật của đơn vị để giới thiệu trên website của CĐ ĐHQG-HCM. Cụ thể tham gia gửi  tin hoặc bài đăng trên fanpage và  website Công đoàn ĐHQG-HCM ít nhất 4 tin hoặc bài/năm. Tham gia ít hơn 4 tin hoặc bài/năm thì đạt 50%/điểm.</t>
  </si>
  <si>
    <t>- 100% CĐCS đơn vị phối hợp với Chính quyền xây dựng quy chế dân chủ cơ sở tại đơn vị; tổ chức Hội nghị cán bộ công chức, Hội nghị Người lao động; tổ chức đối thoại định kỳ tại nơi làm việc.</t>
  </si>
  <si>
    <t>Đảm bảo chế độ thông tin báo cáo định kỳ và báo cáo chuyên đề theo quy định; chế độ hội họp theo nội dung công tác chính sách pháp luật</t>
  </si>
  <si>
    <t xml:space="preserve"> - Có giải thưởng tại các hội thi;</t>
  </si>
  <si>
    <r>
      <t xml:space="preserve"> - Phát triển mới đoàn viên công đoàn.</t>
    </r>
    <r>
      <rPr>
        <i/>
        <sz val="13"/>
        <rFont val="Times New Roman"/>
        <family val="1"/>
      </rPr>
      <t xml:space="preserve"> (nội dung này nếu vượt chỉ tiêu được 0,1 điểm thưởng)</t>
    </r>
  </si>
  <si>
    <r>
      <t xml:space="preserve"> - Xây dựng công đoàn cơ sở vững mạnh: </t>
    </r>
    <r>
      <rPr>
        <i/>
        <sz val="13"/>
        <rFont val="Times New Roman"/>
        <family val="1"/>
      </rPr>
      <t>(áp dụng số liệu đánh giá kết quả năm 2021). (nội dung này nếu đạt và vượt chỉ tiêu được 0,1 điểm thưởng)</t>
    </r>
  </si>
  <si>
    <t xml:space="preserve"> - Gửi hồ sơ đề nghị xét tặng Giải thưởng 28/7 </t>
  </si>
  <si>
    <t>Quản lý đoàn viên</t>
  </si>
  <si>
    <t xml:space="preserve"> - Giới thiệu đoàn viên ưu tú: giới thiệu ít nhất 03 ĐVCĐ đoàn ưu tú cho Đảng. (nội dung này nếu vượt chỉ tiêu được 0,1 điểm thưởng)</t>
  </si>
  <si>
    <t xml:space="preserve"> - Phối hợp/hỗ trợ các hoạt động do CĐ ĐHQG-HCM triển khai thực hiện các hoạt động phong trào;</t>
  </si>
  <si>
    <t>- Tổ chức vận động đoàn viên, CNVC-LĐ tham gia các hoạt động xã hội; tổ chức các hoạt động xây dựng đời sống văn hóa cơ sở; hoạt động thăm quan, nghỉ mát, vui chơi, giải trí tại cơ sở để phuc vụ người lao động tại cơ sở, các hoạt động phòng chống các tệ nạn xã hội).</t>
  </si>
  <si>
    <t xml:space="preserve"> - Tham gia đầy đủ các buổi hội nghị, buổi họp do Công đoàn ĐHQG-HCM tổ chức</t>
  </si>
  <si>
    <t xml:space="preserve">Cử cán bộ công đoàn tham gia lớp tập huấn nghiệp vụ công tác công đoàn do CĐ ĐHQG-HCM tổ chức.  </t>
  </si>
  <si>
    <t>- Hoàn thành và vượt chỉ tiêu Chương trình “1 triệu sáng kiến - nỗ lực vượt khó, sáng tạo, quyết tâm chiến thắng đại dịch COVID-19” được Công đoàn ĐHQG-HCM giao</t>
  </si>
  <si>
    <t>- Có đổi mới, sáng tạo trong hoạt động tháng Hành động An toàn vệ sinh lao động năm 2023.</t>
  </si>
  <si>
    <t xml:space="preserve">
BẢNG ĐIỂM THI ĐUA CÔNG ĐOÀN CƠ SỞ 
TRỰC THUỘC CÔNG ĐOÀN ĐHQG-HCM NĂM HỌC 2022-2023</t>
  </si>
  <si>
    <t>- Tổ chức sơ kết phong trào thi đua “Giỏi việc nước đảm việc nhà” năm 2022 và phát động phong trào thi đua năm 2023 (trên 90% nữ CNVC-LĐ tại đơn vị đăng ký tham gia và đạt danh hiệu thi đua “Giỏi việc nước, đảm việc nhà”)</t>
  </si>
  <si>
    <t xml:space="preserve"> - Tiếp tục thực hiện tốt chương trình lễ hội "Áo dài Thành phố” tháng 3 năm 2023 (vận động nữ CBVC-LĐ thay hình nền áo dài trên zalo, facebook, mặc áo dài trong các ngày đi làm).</t>
  </si>
  <si>
    <t xml:space="preserve"> -Vận động VC-NLĐ quyên góp chương trình "Áo dài trao gửi yêu thương";</t>
  </si>
  <si>
    <t xml:space="preserve"> - Tham gia Hội thi nấu ăn "Quý ông vào bếp"; </t>
  </si>
  <si>
    <t>+ Báo cáo dự toán (đơn vị nộp chậm mỗi 1 ngày trừ 0,05 điểm, tối đa 0,25 điểm)</t>
  </si>
  <si>
    <t>+ Báo cáo quyết toán  (đơn vị nộp chậm mỗi 1 ngày trừ 0,05 điểm, tối đa 0,25 điểm)</t>
  </si>
  <si>
    <t xml:space="preserve">- Xây dựng và thực hiện dự toán tài chính công đoàn hàng năm: ban hành văn bản triển khai và tổ chức họp triển khai </t>
  </si>
  <si>
    <t>c) Sử dụng phần mềm kế toán của Tổng Liên đoàn Lao động Việt Nam</t>
  </si>
  <si>
    <t>- Lập báo cáo Quyết toán tài chính theo hướng dẫn và đúng quy định</t>
  </si>
  <si>
    <t>Thực hiện các nội dung khác về công tác tài chính Công đoàn theo quy định của Công đoàn ĐHQG-HCM đầy đủ, chính xác, đúng thời hạn</t>
  </si>
  <si>
    <r>
      <t>- Tuyên vận động CNVC-LĐ học tập nâng cao trình độ lý luận chính trị, văn hoá, nghiệp vụ, tay nghề;</t>
    </r>
    <r>
      <rPr>
        <i/>
        <sz val="13"/>
        <color rgb="FF000000"/>
        <rFont val="Times New Roman"/>
        <family val="1"/>
      </rPr>
      <t xml:space="preserve"> </t>
    </r>
    <r>
      <rPr>
        <sz val="13"/>
        <color rgb="FF000000"/>
        <rFont val="Times New Roman"/>
        <family val="1"/>
      </rPr>
      <t>nâng cao trình độ tin học, ngoại ngữ (</t>
    </r>
    <r>
      <rPr>
        <b/>
        <i/>
        <sz val="13"/>
        <color rgb="FF000000"/>
        <rFont val="Times New Roman"/>
        <family val="1"/>
      </rPr>
      <t>có giải pháp, số liệu cụ thể</t>
    </r>
    <r>
      <rPr>
        <sz val="13"/>
        <color rgb="FF000000"/>
        <rFont val="Times New Roman"/>
        <family val="1"/>
      </rPr>
      <t>)</t>
    </r>
    <r>
      <rPr>
        <b/>
        <i/>
        <sz val="13"/>
        <color rgb="FF000000"/>
        <rFont val="Times New Roman"/>
        <family val="1"/>
      </rPr>
      <t>.</t>
    </r>
  </si>
  <si>
    <t>+ Tham gia hội thao mini công đoàn ĐHQG-HCM</t>
  </si>
  <si>
    <t>+ Tham gia Hội thi "Sưu tầm Chủ tịch Hồ Chí Minh về dân vận"</t>
  </si>
  <si>
    <t>+ Tham gia cuộc thi "Bác Hồ với Hương yên"</t>
  </si>
  <si>
    <t>+ Tham gia cuộc thi "Sáng tác đoạn phim ngắn" về hoạt động công đoàn</t>
  </si>
  <si>
    <t>- Tham dự buổi tuyên truyền Pháp luật về thuế thu nhập cá nhân</t>
  </si>
  <si>
    <t>- Tham dự Hội thi Viên chức, người lao động ĐHQG-HCM hưởng ứng Ngày pháp luật VN (có trên 50%  ĐVCĐ tham dự được 1 điểm, dưới 50% được 0,5 điểm)</t>
  </si>
  <si>
    <t>- Phát động phong trào thi đua yêu nước sâu rộng đến đội ngũ đoàn viên công đoàn, công nhân, viên chức, lao động, thiết thực chào mừng các ngày lễ trọng đại của đất nước, đặc biệt chào mừng 93 năm ngày thành lập Đảng Cộng sản Việt Nam 03/2/1930 - 03/2/2023),  Ngày sinh Chủ tịch Hồ Chí Minh (19/8/1945 - 19/5/2023) và các ngày Lễ lớn trong năm 2022, 2023. Trọng tâm là thực hiện có hiệu quả phong trào thi đua “Lao động giỏi, Lao động sáng tạo”; phong trào thi đua “Mùa xuân”</t>
  </si>
  <si>
    <t>- Tiếp tục phát động phong trào “Xanh - Sạch - Đẹp, Đảm bảo an toàn vệ sinh lao động” năm 2023, có tổ chức chấm điểm, biểu dương, khen thưởng các cá nhân và tập thể có thành tích xuất sắc, qua đó có báo cáo và đề nghị Bằng khen hoặc Cờ thi đua chuyên đề “Xanh - Sạch - Đẹp, Bảo đảm an toàn vệ sinh lao động” cấp Thành phố năm 2022.  (Có gửi hồ sơ xét đề nghị khen thưởng về cho CĐ ĐHQG-HCM thì hưởng trọn điểm này)</t>
  </si>
  <si>
    <t xml:space="preserve"> - Cập nhật thông tin 100% đoàn viên vào phần mềm quản lý đoàn viên.</t>
  </si>
  <si>
    <t>Gửi hồ sơ đề nghị xét tặng Giải thưởng 28/7  (đối với các CĐCS có thay đổi Chủ tịch CĐCS và gửi hồ sơ đúng, đủ sẽ được hưởng trọn 2 điểm, các CĐCS gửi báo cáo không xét sẽ được 50% điểm)</t>
  </si>
  <si>
    <t>Tổ chức Đại hội (Các đơn vị tổ chức Đại hội đúng thời gian theo kế hoạch số 77/CĐ-ĐHQG)</t>
  </si>
  <si>
    <t>- Tham gia Tọa đàm gặp mặt và chia sẻ hoạt động nữ công nhân Kỷ niệm 12 năm Ngày Phụ nữ Việt Nam (20/10)</t>
  </si>
  <si>
    <t>- Tham gia hoạt động chương trình  "Tô màu xanh cho Thư viện Trung tâm" năm 2023</t>
  </si>
  <si>
    <t xml:space="preserve">- Mỗi CĐCS được trang bị sổ tay công đoàn hàng tháng. Tham gia viết bài đăng trên sổ tay công đoàn ít nhất 2 bài/năm gửi LĐLĐ TP </t>
  </si>
  <si>
    <t xml:space="preserve">- Tham gia hội thi trực tuyến "Công đoàn Thành phố Hồ Chí MInh niềm tin của người lao động" do LĐLĐ TP tổ chức </t>
  </si>
  <si>
    <r>
      <t xml:space="preserve">- Triển khai hiệu quả phong trào Văn hóa - Văn nghệ, Thể dục - Thể thao tại cơ sở,  </t>
    </r>
    <r>
      <rPr>
        <i/>
        <sz val="13"/>
        <color theme="1"/>
        <rFont val="Times New Roman"/>
        <family val="1"/>
      </rPr>
      <t>tổ chức ít nhất 01 chương trình chương trình “Giờ thứ 9” trong năm 2023.</t>
    </r>
  </si>
  <si>
    <t>"- Tham gia các hoạt động đột do CĐ ĐHQG-HCM triển khai</t>
  </si>
  <si>
    <r>
      <rPr>
        <b/>
        <sz val="13"/>
        <rFont val="Times New Roman"/>
        <family val="1"/>
      </rPr>
      <t>-</t>
    </r>
    <r>
      <rPr>
        <sz val="13"/>
        <rFont val="Times New Roman"/>
        <family val="1"/>
      </rPr>
      <t xml:space="preserve"> Hưởng ứng thực hiện Tháng hành động về an toàn vệ sinh lao động; </t>
    </r>
  </si>
  <si>
    <r>
      <t>Thực hiện có hiệu quả Chương trình “Trái tim nghĩa tình”, “Mái ấm công đoàn”... (đơn vị chủ động sáng tạo, tổ chức thực hiện các nội dung chăm lo; nguồn chăm lo cho công nhân lao động).</t>
    </r>
    <r>
      <rPr>
        <b/>
        <sz val="13"/>
        <rFont val="Times New Roman"/>
        <family val="1"/>
      </rPr>
      <t xml:space="preserve"> </t>
    </r>
  </si>
  <si>
    <r>
      <t xml:space="preserve">- Tổ chức ít nhất </t>
    </r>
    <r>
      <rPr>
        <b/>
        <sz val="13"/>
        <rFont val="Times New Roman"/>
        <family val="1"/>
      </rPr>
      <t>01</t>
    </r>
    <r>
      <rPr>
        <sz val="13"/>
        <rFont val="Times New Roman"/>
        <family val="1"/>
      </rPr>
      <t xml:space="preserve"> lớp tập huấn, hoặc tổ chức đối thoại lắng nghe tâm tư nguyện vọng của đoàn viên người lao động và tổ chức tuyên truyền hoặc hội thi “Tìm hiểu về công tác an toàn vệ sinh lao động” cho lực lượng an toàn vệ sinh viên và người lao động tại đơn vị.</t>
    </r>
  </si>
  <si>
    <r>
      <rPr>
        <sz val="13"/>
        <rFont val="Times New Roman"/>
        <family val="1"/>
      </rPr>
      <t xml:space="preserve">- Vận động đoàn viên,  CBVC-LĐ tích cực tham gia phong trào </t>
    </r>
    <r>
      <rPr>
        <i/>
        <sz val="13"/>
        <rFont val="Times New Roman"/>
        <family val="1"/>
      </rPr>
      <t>“Toàn dân đoàn kết xây dựng nông thôn mới, đô thị thông minh”</t>
    </r>
    <r>
      <rPr>
        <sz val="13"/>
        <rFont val="Times New Roman"/>
        <family val="1"/>
      </rPr>
      <t xml:space="preserve">;...  Kịp thời động viên biểu dương, khen thưởng các cá nhân và tập thể có thành tích xuất sắc trong các phong trào thi đua, nhân rộng các gương điển hình tiên tiến trong công việc. </t>
    </r>
  </si>
  <si>
    <r>
      <t>Phát triển mới đoàn viên công đoàn.</t>
    </r>
    <r>
      <rPr>
        <i/>
        <sz val="13"/>
        <rFont val="Times New Roman"/>
        <family val="1"/>
      </rPr>
      <t xml:space="preserve"> (nội dung này nếu vượt chỉ tiêu được 0,1 điểm thưởng)</t>
    </r>
  </si>
  <si>
    <r>
      <t xml:space="preserve">Xây dựng công đoàn cơ sở vững mạnh: </t>
    </r>
    <r>
      <rPr>
        <i/>
        <sz val="13"/>
        <rFont val="Times New Roman"/>
        <family val="1"/>
      </rPr>
      <t>(áp dụng số liệu đánh giá kết quả năm 2022). (nội dung này nếu đạt và vượt chỉ tiêu được 0,1 điểm thưởng)</t>
    </r>
  </si>
  <si>
    <r>
      <t xml:space="preserve">Tổ chức các lớp tập huấn, bồi dưỡng các kỷ năng, nghiệp vụ công tác công đoàn cho cán bộ công đoàn cơ sở </t>
    </r>
    <r>
      <rPr>
        <i/>
        <sz val="13"/>
        <rFont val="Times New Roman"/>
        <family val="1"/>
      </rPr>
      <t>(trong đó có 100% tổ trưởng, tổ phó được tập huấn).</t>
    </r>
  </si>
  <si>
    <r>
      <t xml:space="preserve">Giới thiệu đoàn viên ưu tú: giới thiệu ít nhất 03 ĐVCĐ đoàn ưu tú cho Đảng. </t>
    </r>
    <r>
      <rPr>
        <sz val="13"/>
        <rFont val="Times New Roman"/>
        <family val="1"/>
      </rPr>
      <t>(nội dung này nếu vượt chỉ tiêu được 0,1 điểm thưởng)</t>
    </r>
  </si>
  <si>
    <r>
      <t>a)</t>
    </r>
    <r>
      <rPr>
        <sz val="13"/>
        <rFont val="Times New Roman"/>
        <family val="1"/>
      </rPr>
      <t xml:space="preserve"> Tổ chức và hướng dẫn công đoàn cơ sở và nhà văn hóa trực thuộc quản lý:</t>
    </r>
  </si>
  <si>
    <r>
      <t>b)</t>
    </r>
    <r>
      <rPr>
        <sz val="13"/>
        <rFont val="Times New Roman"/>
        <family val="1"/>
      </rPr>
      <t xml:space="preserve"> Nộp báo cáo dự toán, quyết toán tài chính công đoàn đúng thời gian quy định.</t>
    </r>
  </si>
  <si>
    <r>
      <t xml:space="preserve">Thực hiện thu, nộp tài chính công đoàn theo quy định:
</t>
    </r>
    <r>
      <rPr>
        <i/>
        <sz val="14"/>
        <rFont val="Times New Roman"/>
        <family val="1"/>
      </rPr>
      <t>(Trừ 0,05 điểm cho mỗi % không đạt theo dự toán, tối đa 0,25 điểm cho mỗi tiêu chí nêu tại các điểm  b, c)</t>
    </r>
  </si>
  <si>
    <r>
      <t>a)</t>
    </r>
    <r>
      <rPr>
        <sz val="13"/>
        <rFont val="Times New Roman"/>
        <family val="1"/>
      </rPr>
      <t xml:space="preserve"> Đôn đốc cơ quan, tổ chức đóng kinh phí năm 2023 đầy đủ, đúng thời gian quy định </t>
    </r>
    <r>
      <rPr>
        <i/>
        <sz val="13"/>
        <rFont val="Times New Roman"/>
        <family val="1"/>
      </rPr>
      <t>(đạt ít nhất 50% dự toán được duyệt tính tới thời điểm 30/6/2023).</t>
    </r>
  </si>
  <si>
    <r>
      <t>b)</t>
    </r>
    <r>
      <rPr>
        <sz val="13"/>
        <rFont val="Times New Roman"/>
        <family val="1"/>
      </rPr>
      <t xml:space="preserve"> Thu đoàn phí công đoàn năm 2022 đạt dự toán CĐ ĐHQG-HCM giao</t>
    </r>
  </si>
  <si>
    <r>
      <t>c)</t>
    </r>
    <r>
      <rPr>
        <sz val="13"/>
        <rFont val="Times New Roman"/>
        <family val="1"/>
      </rPr>
      <t xml:space="preserve"> Nộp đoàn phí công đoàn về Công đoàn ĐHQG-HCM đạt tỷ lệ ít nhất 50% so với dự toán năm 2023 được duyệt tính đến hết ngày 10/7/2023. </t>
    </r>
  </si>
  <si>
    <r>
      <t>CĐCS nộp kinh phí còn nợ của Nghị quyết 09c/NQ-TLĐ tính đến thời điểm</t>
    </r>
    <r>
      <rPr>
        <b/>
        <sz val="12"/>
        <rFont val="Times New Roman"/>
        <family val="1"/>
      </rPr>
      <t xml:space="preserve"> 10/7/2023 (các đơn vị đã nộp đủ được thưởng trọn điểm)</t>
    </r>
  </si>
  <si>
    <t>Tham gia đầy đủ, đúng thành phần các lớp tập huấn, bồi dưỡng nghiệp vụ… có liên quan đến công tác tài chính do Công đoàn ĐHQg-HCM tổ chức</t>
  </si>
  <si>
    <r>
      <t>- Tổ chức các hoạt động phong trào cho nữ CNVC-LĐ nhân ngày 8/3, 20/10, ngày Gia đình Việt Nam 28/6, (</t>
    </r>
    <r>
      <rPr>
        <i/>
        <sz val="13"/>
        <rFont val="Times New Roman"/>
        <family val="1"/>
      </rPr>
      <t>có ghi rõ nội dung và chương trình hoạt động trong báo cáo về ban NC</t>
    </r>
    <r>
      <rPr>
        <sz val="13"/>
        <rFont val="Times New Roman"/>
        <family val="1"/>
      </rPr>
      <t>)…</t>
    </r>
  </si>
  <si>
    <r>
      <t>- Ký kết/thực hiện chương trình “Phúc lợi đoàn viên công đoàn” cho nữ CNVC-LĐ và con CNVC-LĐ (</t>
    </r>
    <r>
      <rPr>
        <i/>
        <sz val="13"/>
        <rFont val="Times New Roman"/>
        <family val="1"/>
      </rPr>
      <t>ghi rõ chương trình thực hiện</t>
    </r>
    <r>
      <rPr>
        <sz val="13"/>
        <rFont val="Times New Roman"/>
        <family val="1"/>
      </rPr>
      <t>)</t>
    </r>
  </si>
  <si>
    <r>
      <t>-</t>
    </r>
    <r>
      <rPr>
        <sz val="13"/>
        <rFont val="Times New Roman"/>
        <family val="1"/>
      </rPr>
      <t xml:space="preserve"> Tổ chức các hoạt động chăm lo cho con CNVC-LĐ:</t>
    </r>
  </si>
  <si>
    <r>
      <t>+</t>
    </r>
    <r>
      <rPr>
        <sz val="13"/>
        <rFont val="Times New Roman"/>
        <family val="1"/>
      </rPr>
      <t xml:space="preserve"> Thực hiện</t>
    </r>
    <r>
      <rPr>
        <b/>
        <sz val="13"/>
        <rFont val="Times New Roman"/>
        <family val="1"/>
      </rPr>
      <t xml:space="preserve"> </t>
    </r>
    <r>
      <rPr>
        <sz val="13"/>
        <rFont val="Times New Roman"/>
        <family val="1"/>
      </rPr>
      <t>triển khai chương trình học bổng Nguyễn Đức Cảnh cho con CNVC-LĐ.</t>
    </r>
  </si>
  <si>
    <r>
      <t>Củng cố, kiện toàn Ban nữ công nhiệm kỳ 2023 - 2028  (</t>
    </r>
    <r>
      <rPr>
        <b/>
        <i/>
        <sz val="13"/>
        <rFont val="Times New Roman"/>
        <family val="1"/>
      </rPr>
      <t xml:space="preserve">gởi pho to quyết định thành lập </t>
    </r>
    <r>
      <rPr>
        <b/>
        <sz val="13"/>
        <rFont val="Times New Roman"/>
        <family val="1"/>
      </rPr>
      <t>)</t>
    </r>
  </si>
  <si>
    <r>
      <t xml:space="preserve">Điểm thưởng </t>
    </r>
    <r>
      <rPr>
        <i/>
        <sz val="13"/>
        <rFont val="Times New Roman"/>
        <family val="1"/>
      </rPr>
      <t>(Dành cho những đơn vị thực hiện đảm bảo đúng thời gian, đầy đủ các nội dung, biểu mẫu theo Quy định )</t>
    </r>
  </si>
  <si>
    <r>
      <t xml:space="preserve">- Thực hiện báo cáo đảm bảo đầy đủ các nội dung và đúng theo thời gian quy định </t>
    </r>
    <r>
      <rPr>
        <i/>
        <sz val="13"/>
        <rFont val="Times New Roman"/>
        <family val="1"/>
      </rPr>
      <t>(Báo cáo theo quy định của CĐ ĐHQG-HCM</t>
    </r>
    <r>
      <rPr>
        <b/>
        <sz val="13"/>
        <rFont val="Times New Roman"/>
        <family val="1"/>
      </rPr>
      <t>).</t>
    </r>
  </si>
  <si>
    <r>
      <t xml:space="preserve">- Tham dự đầy đủ và đúng thành phần các buổi hội nghị, buổi họp và các buổi tập huấn </t>
    </r>
    <r>
      <rPr>
        <i/>
        <sz val="13"/>
        <rFont val="Times New Roman"/>
        <family val="1"/>
      </rPr>
      <t>(theo thư triệu tập, thư mời của Ban Thường vụ).</t>
    </r>
  </si>
  <si>
    <t>94 điểm</t>
  </si>
  <si>
    <t>3,5 điểm</t>
  </si>
  <si>
    <t>2,5 điểm</t>
  </si>
  <si>
    <r>
      <t xml:space="preserve">Đơn vị đạt từ </t>
    </r>
    <r>
      <rPr>
        <b/>
        <sz val="12"/>
        <rFont val="Times New Roman"/>
        <family val="1"/>
      </rPr>
      <t>96</t>
    </r>
    <r>
      <rPr>
        <sz val="12"/>
        <rFont val="Times New Roman"/>
        <family val="1"/>
      </rPr>
      <t xml:space="preserve"> điểm trở lên: Đạt đơn vị HOÀN THÀNH XUẤT SẮC NHIỆM VỤ</t>
    </r>
  </si>
  <si>
    <r>
      <t xml:space="preserve">Đơn vị đạt từ </t>
    </r>
    <r>
      <rPr>
        <b/>
        <sz val="12"/>
        <rFont val="Times New Roman"/>
        <family val="1"/>
      </rPr>
      <t>80</t>
    </r>
    <r>
      <rPr>
        <sz val="12"/>
        <rFont val="Times New Roman"/>
        <family val="1"/>
      </rPr>
      <t xml:space="preserve"> điểm trở lên:  Đạt đơn vị HOÀN THÀNH TỐT NHIỆM VỤ</t>
    </r>
  </si>
  <si>
    <r>
      <rPr>
        <sz val="7"/>
        <rFont val="Times New Roman"/>
        <family val="1"/>
      </rPr>
      <t xml:space="preserve"> </t>
    </r>
    <r>
      <rPr>
        <sz val="12"/>
        <rFont val="Times New Roman"/>
        <family val="1"/>
      </rPr>
      <t xml:space="preserve">Đơn vị đạt từ </t>
    </r>
    <r>
      <rPr>
        <b/>
        <sz val="12"/>
        <rFont val="Times New Roman"/>
        <family val="1"/>
      </rPr>
      <t>50</t>
    </r>
    <r>
      <rPr>
        <sz val="12"/>
        <rFont val="Times New Roman"/>
        <family val="1"/>
      </rPr>
      <t xml:space="preserve"> điểm đến </t>
    </r>
    <r>
      <rPr>
        <b/>
        <sz val="12"/>
        <rFont val="Times New Roman"/>
        <family val="1"/>
      </rPr>
      <t>dưới 80 điểm</t>
    </r>
    <r>
      <rPr>
        <sz val="12"/>
        <rFont val="Times New Roman"/>
        <family val="1"/>
      </rPr>
      <t xml:space="preserve">: Đạt đơn vị </t>
    </r>
    <r>
      <rPr>
        <b/>
        <sz val="12"/>
        <rFont val="Times New Roman"/>
        <family val="1"/>
      </rPr>
      <t>HOÀN THÀNH NHIỆM VỤ</t>
    </r>
  </si>
  <si>
    <r>
      <rPr>
        <sz val="7"/>
        <rFont val="Times New Roman"/>
        <family val="1"/>
      </rPr>
      <t xml:space="preserve"> </t>
    </r>
    <r>
      <rPr>
        <sz val="12"/>
        <rFont val="Times New Roman"/>
        <family val="1"/>
      </rPr>
      <t xml:space="preserve">Đơn vị đạt </t>
    </r>
    <r>
      <rPr>
        <b/>
        <sz val="12"/>
        <rFont val="Times New Roman"/>
        <family val="1"/>
      </rPr>
      <t>dưới</t>
    </r>
    <r>
      <rPr>
        <sz val="12"/>
        <rFont val="Times New Roman"/>
        <family val="1"/>
      </rPr>
      <t xml:space="preserve"> </t>
    </r>
    <r>
      <rPr>
        <b/>
        <sz val="12"/>
        <rFont val="Times New Roman"/>
        <family val="1"/>
      </rPr>
      <t>50</t>
    </r>
    <r>
      <rPr>
        <sz val="12"/>
        <rFont val="Times New Roman"/>
        <family val="1"/>
      </rPr>
      <t xml:space="preserve"> điểm: Đạt đơn vị KHÔNG HOÀN THÀNH NHIỆM VỤ</t>
    </r>
  </si>
  <si>
    <r>
      <t xml:space="preserve">- Triển khai thực hiện có hiệu quả Chương trình </t>
    </r>
    <r>
      <rPr>
        <b/>
        <i/>
        <sz val="13"/>
        <rFont val="Times New Roman"/>
        <family val="1"/>
      </rPr>
      <t>“01 triệu sáng kiến - nỗ lực vượt khó, sáng tạo, quyết tâm chiến thắng đại dịch COVID-19”</t>
    </r>
    <r>
      <rPr>
        <sz val="13"/>
        <rFont val="Times New Roman"/>
        <family val="1"/>
      </rPr>
      <t xml:space="preserve"> do Tổng Liên đoàn Lao động Việt Nam phát động (hoàn thành chỉ tiêu được giao tại Công văn số 232/CĐ-ĐHQG ngày 20 tháng 6 năm 2023, giai đoạn 2) vượt 50% chỉ tiêu đạt tròn điểm (từ ngày 1/6/2022 đến  ngày 15/8/2023), không đạt chỉ tiêu giai đoạn 2  đạt 50% điểm, không có sáng kiến trong giai đoạn 2 không có điểm</t>
    </r>
  </si>
  <si>
    <t xml:space="preserve">- Tổ chức các hoạt động tuyên truyền, phổ biến pháp luật và trợ giúp pháp lý đến 100% cán bộ công đoàn chuyên trách và 100% công đoàn cơ sở trực thuộc. </t>
  </si>
  <si>
    <t xml:space="preserve"> Ban Chấp hành CĐCS phối hợp với thủ trưởng đơn vị phát động, tổ chức các phong trào thi đua hiệu quả, thiết thực (có nội dung và kết quả cụ thể).
- Có sơ, tổng kết các đợt thi đua do Công đoàn ĐHQG-HCM, đơn vị phát động, có biểu dương khen thưởng cho các tập thể, cá nhân
- Có gửi hồ sơ đề nghị CĐ ĐHQG-HCM xét Tuyên dương cán bộ, công chức, viên chức, người lao động “Lao động giỏi, lao động sáng tạo”. 
- BCH CĐCS có xét và công nhận danh “Đoàn viên công đoàn xuất sắc”, “tổ công đoàn, Công đoàn bộ phận vững mạnh xuất sắc” cho tập thể, cá nhân.
Lưu ý: có minh chứng tổ chức và gửi hồ sơ đề nghị khen thưởng về CĐ ĐHQG-HCM thì mới được tính điểm). </t>
  </si>
  <si>
    <t>Tổ chức kiểm tra, giám sát tại đơn vị đảm bảo đúng theo QĐ 684/QĐ-TLĐ và  thực hiện các báo cáo theo quy định, cụ thể:</t>
  </si>
  <si>
    <t>a. Thực hiện báo cáo tổng kết công tác kiểm tra, giám sát nhiệm kỳ 2018-2023 theo công văn số 948/LĐLĐ-UBKT ngày 22/9/2022 của Liên đoàn Lao động Thành phố Hồ Chí Minh.</t>
  </si>
  <si>
    <t>b. Kiểm tra, giám sát việc chấp hành Điều lệ Công đoàn Việt Nam:</t>
  </si>
  <si>
    <t xml:space="preserve"> - Việc xây dựng kế hoạch/chương trình công tác UBKT CĐCS năm 2023</t>
  </si>
  <si>
    <t xml:space="preserve"> - Kiểm tra việc chấp hành Điều lệ Công đoàn Việt Nam ít nhất 01 lần/năm</t>
  </si>
  <si>
    <t xml:space="preserve"> - Kiểm tra, giám sát việc chuẩn bị, tổ chức Đại hội công đoàn cơ sở (xây dựng văn kiện, quy trình chuẩn bị nhân sự, các văn bản…. lưu hành tại Đại hội đảm bảo theo đúng quy định và hướng dẫn của Tổng Liên đoàn, Liên đoàn lao động TP. HCM).</t>
  </si>
  <si>
    <t xml:space="preserve"> - Kiểm tra, giám sát hồ sơ thủ tục đề nghị công nhận BCH, UBKT công đoàn cơ sở nhiệm kỳ 2023-2028 theo quy định</t>
  </si>
  <si>
    <t xml:space="preserve"> - Kiểm tra, giám sát việc ban hành Quyết định công nhận Ban Nữ công; Ban Thanh tra nhân dân (nếu có) theo quy định </t>
  </si>
  <si>
    <t xml:space="preserve"> - Kiểm tra, giám sát việc xây dựng, ban hành các loại Quy chế làm việc của BCH, UBKT nhiệm kỳ 2023-2028; việc xây dựng, ban hành nội quy, lịch tiếp đoàn viên công đoàn, người lao động, công khai lịch tiếp đoàn viên công đoàn, người lao động sau Đại hội.</t>
  </si>
  <si>
    <t>c. Kiểm tra, giám sát công tác quản lý tài chính, tài sản công đoàn, cụ thể:</t>
  </si>
  <si>
    <t xml:space="preserve"> - Kiểm tra công tác quản lý tài chính, tài sản công đoàn ít nhất 02 lần/năm</t>
  </si>
  <si>
    <t xml:space="preserve"> - Kiểm tra quỹ tiền mặt định kỳ 02 lần/năm; Kiểm tra quỹ tiền mặt đột xuất 02 lần/năm</t>
  </si>
  <si>
    <t xml:space="preserve"> - Kiểm tra việc thực hiện công khai tài chính cuối năm.</t>
  </si>
  <si>
    <t xml:space="preserve"> - Kiểm tra, giám sát việc lập dự toán và quyết toán kinh phí tổ chức Đại hội công đoàn cơ sở nhiệm kỳ 2023-2028.</t>
  </si>
  <si>
    <t>d. Kiểm tra việc thực hiện các kết luận kiểm tra nêu tại kết luận kiểm tra đồng cấp và cấp dưới (Điều lệ và tài chính).</t>
  </si>
  <si>
    <t>đ. Thực hiện báo cáo, cung cấp hồ sơ, chứng từ phục vụ Đoàn kiểm tra CĐ ĐHQG-HCM đảm bảo đúng quy định (Hồ sơ kiểm tra, giám sát việc lập dự toán và quyết toán kinh phí tổ chức Đại hội công đoàn cơ sở nhiệm kỳ 2023-2028).</t>
  </si>
  <si>
    <t>e. Công tác giải quyết khiếu nại, tố cáo: Không có đơn tồn đọng, báo cáo kết quả giải quyết đúng thời gian theo phiếu chuyển của CĐ ĐHQG-HCM (nếu có); kết quả giải quyết và tham gia giải quyết khiếu nại - tố cáo (nếu có). Không có đơn thư khiếu nại, tố cáo hưởng trọn điểm</t>
  </si>
  <si>
    <t xml:space="preserve">f. Tham dự đầy đủ các cuộc họp, tập huấn do CĐ ĐHQG-HCM tổ chức; thực hiện báo cáo định kỳ và theo yêu cầu (B/c 6 tháng, b/c năm, báo cáo kết quả khắc phục hạn chế sau kết luận kiểm tra, giám sát, báo cáo chuyên đề,...). </t>
  </si>
  <si>
    <r>
      <t>Kiểm tra, giám sát việc tổ chức Đại hội CĐBP/Hội nghị Tổ CĐ nhiệm kỳ 2023-2028, hồ sơ thủ tục đề nghị công nhận BCH CĐBP nhiệm kỳ 2023-2028 theo quy định:</t>
    </r>
    <r>
      <rPr>
        <b/>
        <i/>
        <sz val="14"/>
        <color rgb="FF000000"/>
        <rFont val="Times New Roman"/>
        <family val="1"/>
      </rPr>
      <t xml:space="preserve"> </t>
    </r>
  </si>
  <si>
    <t>a. Kiểm tra, giám sát việc tổ chức Đại hội CĐBP nhiệm kỳ 2023-2028, hồ sơ thủ tục đề nghị công nhận BCH CĐBP/Tổ CĐ nhiệm kỳ 2023-2028 theo quy định.</t>
  </si>
  <si>
    <t>b.  Kiểm tra, giám sát việc ban hành Quyết định công nhận Tổ trưởng, Tổ phó Tổ CĐ; BCH CĐ bộ phận theo quy định</t>
  </si>
  <si>
    <t>c. Công tác giải quyết khiếu nại, tố cáo: Thực hiện việc giải quyết đơn thư khiếu nại tố cáo liên quan đến đại hội công đoàn theo Hướng dẫn số 29/HD-LĐLĐ ngày 22/9/2022 của Liên đoàn Lao động Thành phố Hồ Chí Minh (nếu có). Không có đơn thư khiếu nại, tố cáo hưởng trọn điểm</t>
  </si>
  <si>
    <t>a. Thực hiện kiểm tra việc chấp hành Điều lệ Công đoàn Việt Nam, kiểm tra tài chính, tài sản, báo cáo khắc phục các kết luận sau kiểm tra đúng quy định</t>
  </si>
  <si>
    <t>b. Tổ chức kiểm tra, giám sát việc chuẩn bị, tổ chức Đại hội Công đoàn đối với các CĐBP/tổ công đoàn trực thuộc theo đúng quy định.</t>
  </si>
  <si>
    <t>c. Thực hiện báo cáo định kỳ và các báo cáo khác theo quy định.</t>
  </si>
  <si>
    <t>d. Giải quyết khiếu nại, tố cáo: Không có đơn tồn đọng, báo cáo kết quả giải quyết đúng thời gian theo phiếu chuyển.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</si>
</sst>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3"/>
      <color theme="1"/>
      <name val="Times New Roman"/>
      <family val="1"/>
    </font>
    <font>
      <sz val="13"/>
      <color theme="1"/>
      <name val="Times New Roman"/>
      <family val="1"/>
    </font>
    <font>
      <i/>
      <sz val="13"/>
      <color theme="1"/>
      <name val="Times New Roman"/>
      <family val="1"/>
    </font>
    <font>
      <b/>
      <i/>
      <sz val="13"/>
      <color theme="1"/>
      <name val="Times New Roman"/>
      <family val="1"/>
    </font>
    <font>
      <b/>
      <sz val="13"/>
      <color rgb="FF000000"/>
      <name val="Times New Roman"/>
      <family val="1"/>
    </font>
    <font>
      <sz val="13"/>
      <color rgb="FF000000"/>
      <name val="Times New Roman"/>
      <family val="1"/>
    </font>
    <font>
      <i/>
      <sz val="13"/>
      <color rgb="FF000000"/>
      <name val="Times New Roman"/>
      <family val="1"/>
    </font>
    <font>
      <b/>
      <i/>
      <sz val="13"/>
      <color rgb="FF000000"/>
      <name val="Times New Roman"/>
      <family val="1"/>
    </font>
    <font>
      <b/>
      <sz val="13"/>
      <color rgb="FFFF0000"/>
      <name val="Times New Roman"/>
      <family val="1"/>
    </font>
    <font>
      <sz val="13"/>
      <name val="Times New Roman"/>
      <family val="1"/>
    </font>
    <font>
      <b/>
      <sz val="13"/>
      <name val="Times New Roman"/>
      <family val="1"/>
    </font>
    <font>
      <i/>
      <sz val="13"/>
      <name val="Times New Roman"/>
      <family val="1"/>
    </font>
    <font>
      <sz val="13"/>
      <name val="Wingdings"/>
      <charset val="2"/>
    </font>
    <font>
      <b/>
      <i/>
      <sz val="13"/>
      <name val="Times New Roman"/>
      <family val="1"/>
    </font>
    <font>
      <b/>
      <sz val="14"/>
      <name val="Times New Roman"/>
      <family val="1"/>
    </font>
    <font>
      <i/>
      <sz val="14"/>
      <name val="Times New Roman"/>
      <family val="1"/>
    </font>
    <font>
      <sz val="12"/>
      <name val="Times New Roman"/>
      <family val="1"/>
    </font>
    <font>
      <b/>
      <sz val="12"/>
      <name val="Times New Roman"/>
      <family val="1"/>
    </font>
    <font>
      <sz val="11"/>
      <name val="Times New Roman"/>
      <family val="1"/>
    </font>
    <font>
      <sz val="14"/>
      <name val="Times New Roman"/>
      <family val="1"/>
    </font>
    <font>
      <b/>
      <i/>
      <sz val="12"/>
      <name val="Times New Roman"/>
      <family val="1"/>
    </font>
    <font>
      <sz val="7"/>
      <name val="Times New Roman"/>
      <family val="1"/>
    </font>
    <font>
      <sz val="11"/>
      <name val="Calibri"/>
      <family val="2"/>
      <scheme val="minor"/>
    </font>
    <font>
      <b/>
      <sz val="14"/>
      <color rgb="FF000000"/>
      <name val="Times New Roman"/>
      <family val="1"/>
    </font>
    <font>
      <b/>
      <i/>
      <sz val="14"/>
      <color rgb="FF000000"/>
      <name val="Times New Roman"/>
      <family val="1"/>
    </font>
    <font>
      <sz val="14"/>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84">
    <xf numFmtId="0" fontId="0" fillId="0" borderId="0" xfId="0"/>
    <xf numFmtId="0" fontId="5" fillId="0" borderId="1" xfId="0" applyFont="1" applyBorder="1" applyAlignment="1">
      <alignment horizontal="left" vertical="center" wrapText="1"/>
    </xf>
    <xf numFmtId="2" fontId="5" fillId="0" borderId="1" xfId="0" applyNumberFormat="1" applyFont="1" applyBorder="1" applyAlignment="1">
      <alignment horizontal="center" vertical="center" wrapText="1"/>
    </xf>
    <xf numFmtId="0" fontId="6" fillId="0" borderId="1" xfId="0" quotePrefix="1" applyFont="1" applyBorder="1" applyAlignment="1">
      <alignment horizontal="left" vertical="center" wrapText="1"/>
    </xf>
    <xf numFmtId="2" fontId="7" fillId="0" borderId="1" xfId="0" applyNumberFormat="1" applyFont="1" applyBorder="1" applyAlignment="1">
      <alignment horizontal="center" vertical="center" wrapText="1"/>
    </xf>
    <xf numFmtId="0" fontId="2" fillId="0" borderId="1" xfId="0" quotePrefix="1" applyFont="1" applyBorder="1" applyAlignment="1">
      <alignment horizontal="left" vertical="center" wrapText="1"/>
    </xf>
    <xf numFmtId="2" fontId="6" fillId="0" borderId="1" xfId="0" applyNumberFormat="1" applyFont="1" applyBorder="1" applyAlignment="1">
      <alignment horizontal="center" vertical="center" wrapText="1"/>
    </xf>
    <xf numFmtId="0" fontId="7" fillId="0" borderId="1" xfId="0" applyFont="1" applyBorder="1" applyAlignment="1">
      <alignment horizontal="justify" vertical="center" wrapText="1"/>
    </xf>
    <xf numFmtId="2" fontId="3"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0" xfId="0" applyFont="1"/>
    <xf numFmtId="0" fontId="2" fillId="0" borderId="0" xfId="0" applyFont="1" applyAlignment="1">
      <alignment horizontal="center"/>
    </xf>
    <xf numFmtId="0" fontId="2" fillId="0" borderId="0" xfId="0" applyFont="1" applyAlignment="1">
      <alignment horizontal="left"/>
    </xf>
    <xf numFmtId="2" fontId="2" fillId="0" borderId="0" xfId="0" applyNumberFormat="1" applyFont="1" applyAlignment="1">
      <alignment horizontal="center" vertical="center"/>
    </xf>
    <xf numFmtId="2" fontId="9"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10" fillId="0" borderId="1" xfId="0" quotePrefix="1" applyFont="1" applyBorder="1" applyAlignment="1">
      <alignment horizontal="left" vertical="center" wrapText="1"/>
    </xf>
    <xf numFmtId="0" fontId="10" fillId="0" borderId="0" xfId="0" quotePrefix="1" applyFont="1" applyAlignment="1">
      <alignment horizontal="left" wrapText="1"/>
    </xf>
    <xf numFmtId="0" fontId="5" fillId="0" borderId="1" xfId="0" applyFont="1" applyBorder="1" applyAlignment="1">
      <alignment horizontal="justify" vertical="center" wrapText="1"/>
    </xf>
    <xf numFmtId="0" fontId="10" fillId="2" borderId="1" xfId="0" quotePrefix="1" applyFont="1" applyFill="1" applyBorder="1" applyAlignment="1">
      <alignment horizontal="justify" vertical="center" wrapText="1"/>
    </xf>
    <xf numFmtId="0" fontId="12" fillId="2" borderId="1" xfId="0" quotePrefix="1" applyFont="1" applyFill="1" applyBorder="1" applyAlignment="1">
      <alignment horizontal="left" vertical="center" wrapText="1"/>
    </xf>
    <xf numFmtId="2" fontId="10" fillId="2" borderId="1" xfId="0" applyNumberFormat="1" applyFont="1" applyFill="1" applyBorder="1" applyAlignment="1">
      <alignment horizontal="center" vertical="center" wrapText="1"/>
    </xf>
    <xf numFmtId="0" fontId="10" fillId="2" borderId="0" xfId="0" applyFont="1" applyFill="1"/>
    <xf numFmtId="0" fontId="10" fillId="2" borderId="0" xfId="0" applyFont="1" applyFill="1" applyAlignment="1">
      <alignment horizontal="center"/>
    </xf>
    <xf numFmtId="0" fontId="10" fillId="2" borderId="0" xfId="0" applyFont="1" applyFill="1" applyAlignment="1">
      <alignment horizontal="left"/>
    </xf>
    <xf numFmtId="2" fontId="10" fillId="2" borderId="0" xfId="0" applyNumberFormat="1" applyFont="1" applyFill="1" applyAlignment="1">
      <alignment horizontal="center" vertical="center"/>
    </xf>
    <xf numFmtId="0" fontId="11"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3" fillId="2" borderId="0" xfId="0" applyFont="1" applyFill="1"/>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0" fillId="2" borderId="0" xfId="0" applyFont="1" applyFill="1" applyAlignment="1">
      <alignment horizontal="center" vertical="center"/>
    </xf>
    <xf numFmtId="0" fontId="12" fillId="2" borderId="1" xfId="0" quotePrefix="1" applyFont="1" applyFill="1" applyBorder="1" applyAlignment="1">
      <alignment horizontal="justify" vertical="center" wrapText="1"/>
    </xf>
    <xf numFmtId="0" fontId="10" fillId="2" borderId="1" xfId="0" quotePrefix="1" applyFont="1" applyFill="1" applyBorder="1" applyAlignment="1">
      <alignment horizontal="justify" vertical="center"/>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0" fillId="2" borderId="1" xfId="0" applyFont="1" applyFill="1" applyBorder="1" applyAlignment="1">
      <alignment horizontal="center"/>
    </xf>
    <xf numFmtId="0" fontId="11" fillId="2" borderId="1" xfId="0" applyFont="1" applyFill="1" applyBorder="1" applyAlignment="1">
      <alignment horizontal="center"/>
    </xf>
    <xf numFmtId="0" fontId="11" fillId="2" borderId="1" xfId="0" applyFont="1" applyFill="1" applyBorder="1" applyAlignment="1">
      <alignment horizontal="left"/>
    </xf>
    <xf numFmtId="2" fontId="10" fillId="2"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wrapText="1"/>
    </xf>
    <xf numFmtId="0" fontId="11" fillId="2" borderId="1" xfId="0" quotePrefix="1"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0" fillId="2" borderId="1" xfId="0" quotePrefix="1" applyFont="1" applyFill="1" applyBorder="1" applyAlignment="1">
      <alignment horizontal="left" vertical="center" wrapText="1"/>
    </xf>
    <xf numFmtId="0" fontId="10" fillId="2" borderId="1" xfId="0" quotePrefix="1" applyFont="1" applyFill="1" applyBorder="1" applyAlignment="1">
      <alignment vertical="center"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0" quotePrefix="1" applyFont="1" applyFill="1" applyBorder="1" applyAlignment="1">
      <alignment horizontal="left" vertical="center" wrapText="1"/>
    </xf>
    <xf numFmtId="2" fontId="10" fillId="2" borderId="0" xfId="0" applyNumberFormat="1" applyFont="1" applyFill="1"/>
    <xf numFmtId="0" fontId="19" fillId="2" borderId="0" xfId="0" applyFont="1" applyFill="1"/>
    <xf numFmtId="0" fontId="20" fillId="2" borderId="0" xfId="0" applyFont="1" applyFill="1" applyAlignment="1">
      <alignment horizontal="center"/>
    </xf>
    <xf numFmtId="0" fontId="19" fillId="2" borderId="0" xfId="0" applyFont="1" applyFill="1" applyAlignment="1">
      <alignment horizontal="left"/>
    </xf>
    <xf numFmtId="2" fontId="19" fillId="2" borderId="0" xfId="0" applyNumberFormat="1" applyFont="1" applyFill="1" applyAlignment="1">
      <alignment horizontal="center" vertical="center"/>
    </xf>
    <xf numFmtId="0" fontId="10" fillId="2" borderId="1" xfId="0" applyFont="1" applyFill="1" applyBorder="1" applyAlignment="1">
      <alignment horizontal="left" vertical="center" wrapText="1" indent="2"/>
    </xf>
    <xf numFmtId="0" fontId="10" fillId="2" borderId="1" xfId="0" quotePrefix="1" applyFont="1" applyFill="1" applyBorder="1" applyAlignment="1">
      <alignment horizontal="left" vertical="center" wrapText="1" indent="2"/>
    </xf>
    <xf numFmtId="0" fontId="18" fillId="2" borderId="0" xfId="0" applyFont="1" applyFill="1"/>
    <xf numFmtId="0" fontId="14" fillId="2" borderId="0" xfId="0" applyFont="1" applyFill="1" applyAlignment="1">
      <alignment horizontal="center"/>
    </xf>
    <xf numFmtId="0" fontId="17" fillId="2" borderId="0" xfId="0" applyFont="1" applyFill="1" applyAlignment="1">
      <alignment horizontal="justify" vertical="center"/>
    </xf>
    <xf numFmtId="0" fontId="18" fillId="2" borderId="0" xfId="0" applyFont="1" applyFill="1" applyAlignment="1">
      <alignment horizontal="justify" vertical="center"/>
    </xf>
    <xf numFmtId="0" fontId="23" fillId="2" borderId="0" xfId="0" applyFont="1" applyFill="1"/>
    <xf numFmtId="0" fontId="11" fillId="2" borderId="0" xfId="0" quotePrefix="1" applyFont="1" applyFill="1" applyAlignment="1">
      <alignment horizontal="center" vertical="center" wrapText="1"/>
    </xf>
    <xf numFmtId="0" fontId="11"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1" fillId="2" borderId="4" xfId="0" applyFont="1" applyFill="1" applyBorder="1" applyAlignment="1">
      <alignment horizontal="left"/>
    </xf>
    <xf numFmtId="0" fontId="18" fillId="2" borderId="0" xfId="0" applyFont="1" applyFill="1" applyAlignment="1">
      <alignment horizontal="right"/>
    </xf>
    <xf numFmtId="0" fontId="24"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26"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opLeftCell="A13" zoomScaleNormal="100" zoomScaleSheetLayoutView="100" workbookViewId="0">
      <selection activeCell="C19" sqref="C19"/>
    </sheetView>
  </sheetViews>
  <sheetFormatPr defaultColWidth="9.140625" defaultRowHeight="16.5" x14ac:dyDescent="0.25"/>
  <cols>
    <col min="1" max="1" width="9.140625" style="25"/>
    <col min="2" max="2" width="9.140625" style="26"/>
    <col min="3" max="3" width="103.7109375" style="27" customWidth="1"/>
    <col min="4" max="4" width="15" style="28" bestFit="1" customWidth="1"/>
    <col min="5" max="16384" width="9.140625" style="25"/>
  </cols>
  <sheetData>
    <row r="1" spans="1:6" x14ac:dyDescent="0.25">
      <c r="A1" s="25" t="s">
        <v>32</v>
      </c>
    </row>
    <row r="2" spans="1:6" x14ac:dyDescent="0.25">
      <c r="A2" s="25" t="s">
        <v>33</v>
      </c>
    </row>
    <row r="3" spans="1:6" ht="81.75" customHeight="1" x14ac:dyDescent="0.25">
      <c r="B3" s="70" t="s">
        <v>85</v>
      </c>
      <c r="C3" s="71"/>
      <c r="D3" s="71"/>
    </row>
    <row r="4" spans="1:6" ht="43.5" customHeight="1" x14ac:dyDescent="0.25">
      <c r="B4" s="29" t="s">
        <v>0</v>
      </c>
      <c r="C4" s="29" t="s">
        <v>1</v>
      </c>
      <c r="D4" s="30" t="s">
        <v>2</v>
      </c>
    </row>
    <row r="5" spans="1:6" ht="43.5" customHeight="1" x14ac:dyDescent="0.25">
      <c r="B5" s="72" t="s">
        <v>3</v>
      </c>
      <c r="C5" s="72"/>
      <c r="D5" s="30">
        <f>D6+D9+D16+D23</f>
        <v>19</v>
      </c>
    </row>
    <row r="6" spans="1:6" ht="43.5" customHeight="1" x14ac:dyDescent="0.25">
      <c r="B6" s="29">
        <v>1</v>
      </c>
      <c r="C6" s="31" t="s">
        <v>4</v>
      </c>
      <c r="D6" s="30">
        <f>D7+D8</f>
        <v>3</v>
      </c>
      <c r="E6" s="28"/>
    </row>
    <row r="7" spans="1:6" ht="50.25" customHeight="1" x14ac:dyDescent="0.25">
      <c r="B7" s="32" t="s">
        <v>39</v>
      </c>
      <c r="C7" s="22" t="s">
        <v>71</v>
      </c>
      <c r="D7" s="24">
        <v>1</v>
      </c>
      <c r="F7" s="33"/>
    </row>
    <row r="8" spans="1:6" ht="45" customHeight="1" x14ac:dyDescent="0.25">
      <c r="B8" s="32" t="s">
        <v>40</v>
      </c>
      <c r="C8" s="22" t="s">
        <v>146</v>
      </c>
      <c r="D8" s="24">
        <v>2</v>
      </c>
    </row>
    <row r="9" spans="1:6" ht="45.75" customHeight="1" x14ac:dyDescent="0.25">
      <c r="B9" s="29">
        <v>2</v>
      </c>
      <c r="C9" s="35" t="s">
        <v>5</v>
      </c>
      <c r="D9" s="30">
        <f>SUM(D10:D15)</f>
        <v>5</v>
      </c>
    </row>
    <row r="10" spans="1:6" ht="52.5" customHeight="1" x14ac:dyDescent="0.25">
      <c r="B10" s="29"/>
      <c r="C10" s="34" t="s">
        <v>47</v>
      </c>
      <c r="D10" s="24">
        <v>1</v>
      </c>
    </row>
    <row r="11" spans="1:6" ht="52.5" customHeight="1" x14ac:dyDescent="0.25">
      <c r="B11" s="29"/>
      <c r="C11" s="22" t="s">
        <v>114</v>
      </c>
      <c r="D11" s="24">
        <v>0.5</v>
      </c>
    </row>
    <row r="12" spans="1:6" ht="79.5" customHeight="1" x14ac:dyDescent="0.25">
      <c r="B12" s="29"/>
      <c r="C12" s="22" t="s">
        <v>104</v>
      </c>
      <c r="D12" s="24">
        <v>1</v>
      </c>
    </row>
    <row r="13" spans="1:6" ht="59.25" customHeight="1" x14ac:dyDescent="0.25">
      <c r="B13" s="29"/>
      <c r="C13" s="34" t="s">
        <v>115</v>
      </c>
      <c r="D13" s="24">
        <v>1</v>
      </c>
    </row>
    <row r="14" spans="1:6" ht="63" customHeight="1" x14ac:dyDescent="0.25">
      <c r="B14" s="29"/>
      <c r="C14" s="34" t="s">
        <v>116</v>
      </c>
      <c r="D14" s="24">
        <v>0.5</v>
      </c>
    </row>
    <row r="15" spans="1:6" ht="63" customHeight="1" x14ac:dyDescent="0.25">
      <c r="B15" s="29"/>
      <c r="C15" s="22" t="s">
        <v>109</v>
      </c>
      <c r="D15" s="24">
        <v>1</v>
      </c>
    </row>
    <row r="16" spans="1:6" ht="46.5" customHeight="1" x14ac:dyDescent="0.25">
      <c r="B16" s="29">
        <v>3</v>
      </c>
      <c r="C16" s="35" t="s">
        <v>6</v>
      </c>
      <c r="D16" s="30">
        <f>D17+D18+D19+D20+D22+D21</f>
        <v>9</v>
      </c>
      <c r="E16" s="36"/>
    </row>
    <row r="17" spans="2:4" ht="110.25" customHeight="1" x14ac:dyDescent="0.25">
      <c r="B17" s="29"/>
      <c r="C17" s="22" t="s">
        <v>103</v>
      </c>
      <c r="D17" s="24">
        <v>1</v>
      </c>
    </row>
    <row r="18" spans="2:4" ht="75.75" customHeight="1" x14ac:dyDescent="0.25">
      <c r="B18" s="29"/>
      <c r="C18" s="37" t="s">
        <v>117</v>
      </c>
      <c r="D18" s="24">
        <v>1</v>
      </c>
    </row>
    <row r="19" spans="2:4" ht="165" x14ac:dyDescent="0.25">
      <c r="B19" s="29"/>
      <c r="C19" s="22" t="s">
        <v>147</v>
      </c>
      <c r="D19" s="24">
        <v>3</v>
      </c>
    </row>
    <row r="20" spans="2:4" x14ac:dyDescent="0.25">
      <c r="B20" s="29"/>
      <c r="C20" s="23" t="s">
        <v>101</v>
      </c>
      <c r="D20" s="24">
        <v>1</v>
      </c>
    </row>
    <row r="21" spans="2:4" ht="33" x14ac:dyDescent="0.25">
      <c r="B21" s="29"/>
      <c r="C21" s="23" t="s">
        <v>102</v>
      </c>
      <c r="D21" s="24">
        <v>1</v>
      </c>
    </row>
    <row r="22" spans="2:4" ht="92.25" customHeight="1" x14ac:dyDescent="0.25">
      <c r="B22" s="29"/>
      <c r="C22" s="38" t="s">
        <v>145</v>
      </c>
      <c r="D22" s="24">
        <v>2</v>
      </c>
    </row>
    <row r="23" spans="2:4" ht="61.5" customHeight="1" x14ac:dyDescent="0.25">
      <c r="B23" s="29">
        <v>4</v>
      </c>
      <c r="C23" s="35" t="s">
        <v>72</v>
      </c>
      <c r="D23" s="24">
        <v>2</v>
      </c>
    </row>
    <row r="24" spans="2:4" ht="42" customHeight="1" x14ac:dyDescent="0.25">
      <c r="B24" s="39">
        <v>5</v>
      </c>
      <c r="C24" s="40" t="s">
        <v>7</v>
      </c>
      <c r="D24" s="30">
        <f>+D25+D26</f>
        <v>0.5</v>
      </c>
    </row>
    <row r="25" spans="2:4" ht="59.25" customHeight="1" x14ac:dyDescent="0.25">
      <c r="B25" s="41"/>
      <c r="C25" s="23" t="s">
        <v>84</v>
      </c>
      <c r="D25" s="24">
        <v>0.2</v>
      </c>
    </row>
    <row r="26" spans="2:4" ht="42.75" customHeight="1" x14ac:dyDescent="0.25">
      <c r="B26" s="41"/>
      <c r="C26" s="23" t="s">
        <v>83</v>
      </c>
      <c r="D26" s="24">
        <v>0.3</v>
      </c>
    </row>
    <row r="27" spans="2:4" x14ac:dyDescent="0.25">
      <c r="B27" s="26" t="s">
        <v>38</v>
      </c>
    </row>
  </sheetData>
  <mergeCells count="2">
    <mergeCell ref="B3:D3"/>
    <mergeCell ref="B5:C5"/>
  </mergeCells>
  <pageMargins left="0.2" right="0.2" top="0" bottom="0" header="0" footer="0"/>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zoomScale="85" zoomScaleNormal="85" zoomScaleSheetLayoutView="100" workbookViewId="0">
      <selection activeCell="C18" sqref="C18"/>
    </sheetView>
  </sheetViews>
  <sheetFormatPr defaultColWidth="9.140625" defaultRowHeight="16.5" x14ac:dyDescent="0.25"/>
  <cols>
    <col min="1" max="1" width="9.140625" style="13"/>
    <col min="2" max="2" width="9.140625" style="14"/>
    <col min="3" max="3" width="106.5703125" style="15" customWidth="1"/>
    <col min="4" max="4" width="15" style="16" bestFit="1" customWidth="1"/>
    <col min="5" max="16384" width="9.140625" style="13"/>
  </cols>
  <sheetData>
    <row r="1" spans="1:4" x14ac:dyDescent="0.25">
      <c r="A1" s="13" t="s">
        <v>32</v>
      </c>
    </row>
    <row r="2" spans="1:4" x14ac:dyDescent="0.25">
      <c r="A2" s="13" t="s">
        <v>33</v>
      </c>
    </row>
    <row r="3" spans="1:4" ht="81.75" customHeight="1" x14ac:dyDescent="0.25">
      <c r="B3" s="73" t="s">
        <v>34</v>
      </c>
      <c r="C3" s="74"/>
      <c r="D3" s="74"/>
    </row>
    <row r="4" spans="1:4" ht="43.5" customHeight="1" x14ac:dyDescent="0.25">
      <c r="B4" s="10" t="s">
        <v>0</v>
      </c>
      <c r="C4" s="10" t="s">
        <v>1</v>
      </c>
      <c r="D4" s="9" t="s">
        <v>2</v>
      </c>
    </row>
    <row r="5" spans="1:4" ht="54.75" customHeight="1" x14ac:dyDescent="0.25">
      <c r="B5" s="75" t="s">
        <v>8</v>
      </c>
      <c r="C5" s="76"/>
      <c r="D5" s="17">
        <f>D6+D19+D22</f>
        <v>15</v>
      </c>
    </row>
    <row r="6" spans="1:4" ht="72.75" customHeight="1" x14ac:dyDescent="0.25">
      <c r="B6" s="12">
        <v>1</v>
      </c>
      <c r="C6" s="1" t="s">
        <v>35</v>
      </c>
      <c r="D6" s="2">
        <f>SUM(D7:D18)</f>
        <v>11</v>
      </c>
    </row>
    <row r="7" spans="1:4" ht="147.75" customHeight="1" x14ac:dyDescent="0.25">
      <c r="B7" s="12"/>
      <c r="C7" s="3" t="s">
        <v>9</v>
      </c>
      <c r="D7" s="4">
        <v>2</v>
      </c>
    </row>
    <row r="8" spans="1:4" ht="87.75" customHeight="1" x14ac:dyDescent="0.25">
      <c r="B8" s="12"/>
      <c r="C8" s="5" t="s">
        <v>41</v>
      </c>
      <c r="D8" s="6">
        <v>1</v>
      </c>
    </row>
    <row r="9" spans="1:4" ht="34.5" customHeight="1" x14ac:dyDescent="0.25">
      <c r="B9" s="12"/>
      <c r="C9" s="19" t="s">
        <v>37</v>
      </c>
      <c r="D9" s="6"/>
    </row>
    <row r="10" spans="1:4" ht="29.25" customHeight="1" x14ac:dyDescent="0.25">
      <c r="B10" s="12"/>
      <c r="C10" s="20" t="s">
        <v>99</v>
      </c>
      <c r="D10" s="6">
        <v>0.25</v>
      </c>
    </row>
    <row r="11" spans="1:4" ht="29.25" customHeight="1" x14ac:dyDescent="0.25">
      <c r="B11" s="12"/>
      <c r="C11" s="20" t="s">
        <v>98</v>
      </c>
      <c r="D11" s="6">
        <v>0.25</v>
      </c>
    </row>
    <row r="12" spans="1:4" ht="29.25" customHeight="1" x14ac:dyDescent="0.25">
      <c r="B12" s="12"/>
      <c r="C12" s="20" t="s">
        <v>100</v>
      </c>
      <c r="D12" s="6">
        <v>1</v>
      </c>
    </row>
    <row r="13" spans="1:4" ht="40.5" customHeight="1" x14ac:dyDescent="0.25">
      <c r="B13" s="12"/>
      <c r="C13" s="20" t="s">
        <v>97</v>
      </c>
      <c r="D13" s="6">
        <v>1</v>
      </c>
    </row>
    <row r="14" spans="1:4" ht="53.25" customHeight="1" x14ac:dyDescent="0.25">
      <c r="B14" s="12"/>
      <c r="C14" s="3" t="s">
        <v>96</v>
      </c>
      <c r="D14" s="6">
        <v>1</v>
      </c>
    </row>
    <row r="15" spans="1:4" ht="50.25" customHeight="1" x14ac:dyDescent="0.25">
      <c r="B15" s="12"/>
      <c r="C15" s="5" t="s">
        <v>112</v>
      </c>
      <c r="D15" s="6">
        <v>1</v>
      </c>
    </row>
    <row r="16" spans="1:4" ht="38.25" customHeight="1" x14ac:dyDescent="0.25">
      <c r="B16" s="12"/>
      <c r="C16" s="3" t="s">
        <v>42</v>
      </c>
      <c r="D16" s="6">
        <v>1</v>
      </c>
    </row>
    <row r="17" spans="2:4" ht="42.75" customHeight="1" x14ac:dyDescent="0.25">
      <c r="B17" s="12"/>
      <c r="C17" s="3" t="s">
        <v>110</v>
      </c>
      <c r="D17" s="4">
        <v>1.5</v>
      </c>
    </row>
    <row r="18" spans="2:4" ht="42.75" customHeight="1" x14ac:dyDescent="0.25">
      <c r="B18" s="12"/>
      <c r="C18" s="3" t="s">
        <v>111</v>
      </c>
      <c r="D18" s="4">
        <v>1</v>
      </c>
    </row>
    <row r="19" spans="2:4" ht="34.5" customHeight="1" x14ac:dyDescent="0.25">
      <c r="B19" s="12">
        <v>2</v>
      </c>
      <c r="C19" s="1" t="s">
        <v>10</v>
      </c>
      <c r="D19" s="2">
        <f>SUM(D20:D21)</f>
        <v>2</v>
      </c>
    </row>
    <row r="20" spans="2:4" ht="93" customHeight="1" x14ac:dyDescent="0.25">
      <c r="B20" s="12"/>
      <c r="C20" s="3" t="s">
        <v>11</v>
      </c>
      <c r="D20" s="4">
        <v>1</v>
      </c>
    </row>
    <row r="21" spans="2:4" ht="80.25" customHeight="1" x14ac:dyDescent="0.25">
      <c r="B21" s="12"/>
      <c r="C21" s="3" t="s">
        <v>80</v>
      </c>
      <c r="D21" s="4">
        <v>1</v>
      </c>
    </row>
    <row r="22" spans="2:4" ht="48" customHeight="1" x14ac:dyDescent="0.25">
      <c r="B22" s="12">
        <v>3</v>
      </c>
      <c r="C22" s="21" t="s">
        <v>12</v>
      </c>
      <c r="D22" s="2">
        <v>2</v>
      </c>
    </row>
    <row r="23" spans="2:4" ht="39" customHeight="1" x14ac:dyDescent="0.25">
      <c r="B23" s="10">
        <v>4</v>
      </c>
      <c r="C23" s="11" t="s">
        <v>13</v>
      </c>
      <c r="D23" s="18">
        <f>D24+D25+D26</f>
        <v>0.5</v>
      </c>
    </row>
    <row r="24" spans="2:4" ht="32.25" customHeight="1" x14ac:dyDescent="0.25">
      <c r="B24" s="12"/>
      <c r="C24" s="7" t="s">
        <v>14</v>
      </c>
      <c r="D24" s="8">
        <v>0.2</v>
      </c>
    </row>
    <row r="25" spans="2:4" ht="32.25" customHeight="1" x14ac:dyDescent="0.25">
      <c r="B25" s="12"/>
      <c r="C25" s="7" t="s">
        <v>73</v>
      </c>
      <c r="D25" s="8">
        <v>0.1</v>
      </c>
    </row>
    <row r="26" spans="2:4" ht="32.25" customHeight="1" x14ac:dyDescent="0.25">
      <c r="B26" s="12"/>
      <c r="C26" s="7" t="s">
        <v>15</v>
      </c>
      <c r="D26" s="8">
        <v>0.2</v>
      </c>
    </row>
  </sheetData>
  <mergeCells count="2">
    <mergeCell ref="B3:D3"/>
    <mergeCell ref="B5:C5"/>
  </mergeCells>
  <pageMargins left="0.2" right="0.2" top="0" bottom="0" header="0" footer="0"/>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topLeftCell="A19" zoomScale="85" zoomScaleNormal="85" zoomScaleSheetLayoutView="90" workbookViewId="0">
      <selection activeCell="C15" sqref="C15"/>
    </sheetView>
  </sheetViews>
  <sheetFormatPr defaultColWidth="9.140625" defaultRowHeight="16.5" x14ac:dyDescent="0.25"/>
  <cols>
    <col min="1" max="1" width="9.140625" style="25"/>
    <col min="2" max="2" width="9.140625" style="26"/>
    <col min="3" max="3" width="103.7109375" style="27" customWidth="1"/>
    <col min="4" max="4" width="15" style="28" bestFit="1" customWidth="1"/>
    <col min="5" max="16384" width="9.140625" style="25"/>
  </cols>
  <sheetData>
    <row r="1" spans="1:4" x14ac:dyDescent="0.25">
      <c r="A1" s="25" t="s">
        <v>32</v>
      </c>
    </row>
    <row r="2" spans="1:4" x14ac:dyDescent="0.25">
      <c r="A2" s="25" t="s">
        <v>33</v>
      </c>
    </row>
    <row r="3" spans="1:4" ht="81.75" customHeight="1" x14ac:dyDescent="0.25">
      <c r="B3" s="70" t="s">
        <v>85</v>
      </c>
      <c r="C3" s="71"/>
      <c r="D3" s="71"/>
    </row>
    <row r="4" spans="1:4" ht="43.5" customHeight="1" x14ac:dyDescent="0.25">
      <c r="B4" s="29" t="s">
        <v>0</v>
      </c>
      <c r="C4" s="29" t="s">
        <v>1</v>
      </c>
      <c r="D4" s="30" t="s">
        <v>2</v>
      </c>
    </row>
    <row r="5" spans="1:4" ht="49.5" customHeight="1" x14ac:dyDescent="0.25">
      <c r="B5" s="77" t="s">
        <v>16</v>
      </c>
      <c r="C5" s="78"/>
      <c r="D5" s="45">
        <f>D6+D8+D11+D13+D14+D15+D16+D17+D18+D10</f>
        <v>15</v>
      </c>
    </row>
    <row r="6" spans="1:4" ht="40.5" customHeight="1" x14ac:dyDescent="0.25">
      <c r="B6" s="29">
        <v>1</v>
      </c>
      <c r="C6" s="35" t="s">
        <v>118</v>
      </c>
      <c r="D6" s="30">
        <v>2</v>
      </c>
    </row>
    <row r="7" spans="1:4" ht="39" customHeight="1" x14ac:dyDescent="0.25">
      <c r="B7" s="29"/>
      <c r="C7" s="34" t="s">
        <v>45</v>
      </c>
      <c r="D7" s="24"/>
    </row>
    <row r="8" spans="1:4" ht="45.75" customHeight="1" x14ac:dyDescent="0.25">
      <c r="B8" s="29">
        <v>2</v>
      </c>
      <c r="C8" s="35" t="s">
        <v>119</v>
      </c>
      <c r="D8" s="30">
        <v>1</v>
      </c>
    </row>
    <row r="9" spans="1:4" ht="38.25" customHeight="1" x14ac:dyDescent="0.25">
      <c r="B9" s="29"/>
      <c r="C9" s="34" t="s">
        <v>46</v>
      </c>
      <c r="D9" s="24"/>
    </row>
    <row r="10" spans="1:4" ht="38.25" customHeight="1" x14ac:dyDescent="0.25">
      <c r="B10" s="29">
        <v>3</v>
      </c>
      <c r="C10" s="46" t="s">
        <v>107</v>
      </c>
      <c r="D10" s="24">
        <v>1</v>
      </c>
    </row>
    <row r="11" spans="1:4" ht="32.25" customHeight="1" x14ac:dyDescent="0.25">
      <c r="B11" s="29">
        <v>4</v>
      </c>
      <c r="C11" s="46" t="s">
        <v>77</v>
      </c>
      <c r="D11" s="30">
        <v>2</v>
      </c>
    </row>
    <row r="12" spans="1:4" ht="32.25" customHeight="1" x14ac:dyDescent="0.25">
      <c r="B12" s="29"/>
      <c r="C12" s="22" t="s">
        <v>17</v>
      </c>
      <c r="D12" s="24">
        <v>2</v>
      </c>
    </row>
    <row r="13" spans="1:4" ht="56.25" customHeight="1" x14ac:dyDescent="0.25">
      <c r="B13" s="29">
        <v>5</v>
      </c>
      <c r="C13" s="35" t="s">
        <v>82</v>
      </c>
      <c r="D13" s="30">
        <v>2</v>
      </c>
    </row>
    <row r="14" spans="1:4" ht="56.25" customHeight="1" x14ac:dyDescent="0.25">
      <c r="B14" s="29">
        <v>6</v>
      </c>
      <c r="C14" s="35" t="s">
        <v>120</v>
      </c>
      <c r="D14" s="30">
        <v>1</v>
      </c>
    </row>
    <row r="15" spans="1:4" ht="56.25" customHeight="1" x14ac:dyDescent="0.25">
      <c r="B15" s="29">
        <v>7</v>
      </c>
      <c r="C15" s="35" t="s">
        <v>121</v>
      </c>
      <c r="D15" s="30">
        <v>2</v>
      </c>
    </row>
    <row r="16" spans="1:4" ht="56.25" customHeight="1" x14ac:dyDescent="0.25">
      <c r="B16" s="29">
        <v>8</v>
      </c>
      <c r="C16" s="35" t="s">
        <v>36</v>
      </c>
      <c r="D16" s="30">
        <v>0.5</v>
      </c>
    </row>
    <row r="17" spans="2:4" ht="56.25" customHeight="1" x14ac:dyDescent="0.25">
      <c r="B17" s="29">
        <v>9</v>
      </c>
      <c r="C17" s="35" t="s">
        <v>18</v>
      </c>
      <c r="D17" s="30">
        <v>1.5</v>
      </c>
    </row>
    <row r="18" spans="2:4" ht="56.25" customHeight="1" x14ac:dyDescent="0.25">
      <c r="B18" s="29">
        <v>10</v>
      </c>
      <c r="C18" s="35" t="s">
        <v>106</v>
      </c>
      <c r="D18" s="30">
        <v>2</v>
      </c>
    </row>
    <row r="19" spans="2:4" x14ac:dyDescent="0.25">
      <c r="B19" s="42">
        <v>11</v>
      </c>
      <c r="C19" s="43" t="s">
        <v>43</v>
      </c>
      <c r="D19" s="44">
        <f>SUM(D20:D24)</f>
        <v>0.5</v>
      </c>
    </row>
    <row r="20" spans="2:4" x14ac:dyDescent="0.25">
      <c r="B20" s="41"/>
      <c r="C20" s="34" t="s">
        <v>74</v>
      </c>
      <c r="D20" s="44">
        <v>0.1</v>
      </c>
    </row>
    <row r="21" spans="2:4" ht="33" x14ac:dyDescent="0.25">
      <c r="B21" s="29"/>
      <c r="C21" s="34" t="s">
        <v>75</v>
      </c>
      <c r="D21" s="44">
        <v>0.1</v>
      </c>
    </row>
    <row r="22" spans="2:4" x14ac:dyDescent="0.25">
      <c r="B22" s="29"/>
      <c r="C22" s="22" t="s">
        <v>105</v>
      </c>
      <c r="D22" s="44">
        <v>0.1</v>
      </c>
    </row>
    <row r="23" spans="2:4" ht="33" x14ac:dyDescent="0.25">
      <c r="B23" s="29"/>
      <c r="C23" s="34" t="s">
        <v>78</v>
      </c>
      <c r="D23" s="44">
        <v>0.1</v>
      </c>
    </row>
    <row r="24" spans="2:4" x14ac:dyDescent="0.25">
      <c r="B24" s="29"/>
      <c r="C24" s="34" t="s">
        <v>76</v>
      </c>
      <c r="D24" s="44">
        <v>0.1</v>
      </c>
    </row>
  </sheetData>
  <mergeCells count="2">
    <mergeCell ref="B3:D3"/>
    <mergeCell ref="B5:C5"/>
  </mergeCells>
  <pageMargins left="0.17" right="0.2" top="0" bottom="0" header="0" footer="0"/>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zoomScale="85" zoomScaleNormal="85" workbookViewId="0">
      <selection sqref="A1:XFD1048576"/>
    </sheetView>
  </sheetViews>
  <sheetFormatPr defaultColWidth="9.140625" defaultRowHeight="16.5" x14ac:dyDescent="0.25"/>
  <cols>
    <col min="1" max="1" width="9.140625" style="25"/>
    <col min="2" max="2" width="9.140625" style="26"/>
    <col min="3" max="3" width="103.7109375" style="27" customWidth="1"/>
    <col min="4" max="4" width="15" style="28" bestFit="1" customWidth="1"/>
    <col min="5" max="7" width="9.140625" style="25"/>
    <col min="8" max="8" width="9.140625" style="25" customWidth="1"/>
    <col min="9" max="16384" width="9.140625" style="25"/>
  </cols>
  <sheetData>
    <row r="1" spans="1:4" x14ac:dyDescent="0.25">
      <c r="A1" s="25" t="s">
        <v>32</v>
      </c>
    </row>
    <row r="2" spans="1:4" x14ac:dyDescent="0.25">
      <c r="A2" s="25" t="s">
        <v>33</v>
      </c>
    </row>
    <row r="3" spans="1:4" ht="81.75" customHeight="1" x14ac:dyDescent="0.25">
      <c r="B3" s="70" t="s">
        <v>85</v>
      </c>
      <c r="C3" s="71"/>
      <c r="D3" s="71"/>
    </row>
    <row r="4" spans="1:4" ht="43.5" customHeight="1" x14ac:dyDescent="0.25">
      <c r="B4" s="29" t="s">
        <v>0</v>
      </c>
      <c r="C4" s="29" t="s">
        <v>1</v>
      </c>
      <c r="D4" s="30" t="s">
        <v>2</v>
      </c>
    </row>
    <row r="5" spans="1:4" ht="42.75" customHeight="1" x14ac:dyDescent="0.25">
      <c r="B5" s="77" t="s">
        <v>19</v>
      </c>
      <c r="C5" s="78"/>
      <c r="D5" s="45">
        <f>D6+D14</f>
        <v>15</v>
      </c>
    </row>
    <row r="6" spans="1:4" ht="42.75" customHeight="1" x14ac:dyDescent="0.25">
      <c r="B6" s="29">
        <v>1</v>
      </c>
      <c r="C6" s="35" t="s">
        <v>20</v>
      </c>
      <c r="D6" s="30">
        <f>D7+D10+D13</f>
        <v>9</v>
      </c>
    </row>
    <row r="7" spans="1:4" ht="42.75" customHeight="1" x14ac:dyDescent="0.25">
      <c r="B7" s="29"/>
      <c r="C7" s="40" t="s">
        <v>122</v>
      </c>
      <c r="D7" s="47">
        <f>D8+D9</f>
        <v>2</v>
      </c>
    </row>
    <row r="8" spans="1:4" ht="42.75" customHeight="1" x14ac:dyDescent="0.25">
      <c r="B8" s="29"/>
      <c r="C8" s="48" t="s">
        <v>92</v>
      </c>
      <c r="D8" s="47">
        <v>1</v>
      </c>
    </row>
    <row r="9" spans="1:4" ht="42.75" customHeight="1" x14ac:dyDescent="0.25">
      <c r="B9" s="29"/>
      <c r="C9" s="49" t="s">
        <v>94</v>
      </c>
      <c r="D9" s="47">
        <v>1</v>
      </c>
    </row>
    <row r="10" spans="1:4" ht="42.75" customHeight="1" x14ac:dyDescent="0.25">
      <c r="B10" s="29"/>
      <c r="C10" s="50" t="s">
        <v>123</v>
      </c>
      <c r="D10" s="32">
        <f>D11+D12</f>
        <v>4</v>
      </c>
    </row>
    <row r="11" spans="1:4" ht="42.75" customHeight="1" x14ac:dyDescent="0.25">
      <c r="B11" s="29"/>
      <c r="C11" s="48" t="s">
        <v>90</v>
      </c>
      <c r="D11" s="32">
        <v>2</v>
      </c>
    </row>
    <row r="12" spans="1:4" ht="42.75" customHeight="1" x14ac:dyDescent="0.25">
      <c r="B12" s="29"/>
      <c r="C12" s="48" t="s">
        <v>91</v>
      </c>
      <c r="D12" s="32">
        <v>2</v>
      </c>
    </row>
    <row r="13" spans="1:4" ht="42.75" customHeight="1" x14ac:dyDescent="0.25">
      <c r="B13" s="29"/>
      <c r="C13" s="35" t="s">
        <v>93</v>
      </c>
      <c r="D13" s="30">
        <v>3</v>
      </c>
    </row>
    <row r="14" spans="1:4" ht="56.25" x14ac:dyDescent="0.25">
      <c r="B14" s="29">
        <v>2</v>
      </c>
      <c r="C14" s="51" t="s">
        <v>124</v>
      </c>
      <c r="D14" s="52">
        <v>6</v>
      </c>
    </row>
    <row r="15" spans="1:4" ht="43.5" customHeight="1" x14ac:dyDescent="0.25">
      <c r="B15" s="29"/>
      <c r="C15" s="53" t="s">
        <v>125</v>
      </c>
      <c r="D15" s="47">
        <v>2</v>
      </c>
    </row>
    <row r="16" spans="1:4" ht="43.5" customHeight="1" x14ac:dyDescent="0.25">
      <c r="B16" s="29"/>
      <c r="C16" s="50" t="s">
        <v>126</v>
      </c>
      <c r="D16" s="47">
        <v>2</v>
      </c>
    </row>
    <row r="17" spans="2:4" ht="33.75" x14ac:dyDescent="0.25">
      <c r="B17" s="29"/>
      <c r="C17" s="50" t="s">
        <v>127</v>
      </c>
      <c r="D17" s="47">
        <v>2</v>
      </c>
    </row>
    <row r="18" spans="2:4" ht="43.5" customHeight="1" x14ac:dyDescent="0.25">
      <c r="B18" s="29">
        <v>3</v>
      </c>
      <c r="C18" s="35" t="s">
        <v>7</v>
      </c>
      <c r="D18" s="30">
        <f>D19+D20+D21</f>
        <v>0.5</v>
      </c>
    </row>
    <row r="19" spans="2:4" ht="31.5" x14ac:dyDescent="0.25">
      <c r="B19" s="32"/>
      <c r="C19" s="54" t="s">
        <v>128</v>
      </c>
      <c r="D19" s="55">
        <v>0.05</v>
      </c>
    </row>
    <row r="20" spans="2:4" ht="33.75" customHeight="1" x14ac:dyDescent="0.25">
      <c r="B20" s="32"/>
      <c r="C20" s="54" t="s">
        <v>129</v>
      </c>
      <c r="D20" s="55">
        <v>0.2</v>
      </c>
    </row>
    <row r="21" spans="2:4" ht="45.75" customHeight="1" x14ac:dyDescent="0.25">
      <c r="B21" s="32"/>
      <c r="C21" s="54" t="s">
        <v>95</v>
      </c>
      <c r="D21" s="55">
        <v>0.25</v>
      </c>
    </row>
  </sheetData>
  <mergeCells count="2">
    <mergeCell ref="B3:D3"/>
    <mergeCell ref="B5:C5"/>
  </mergeCells>
  <pageMargins left="0.2" right="0.2" top="0" bottom="0" header="0" footer="0"/>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7"/>
  <sheetViews>
    <sheetView topLeftCell="A13" zoomScale="112" zoomScaleNormal="112" zoomScaleSheetLayoutView="136" workbookViewId="0">
      <selection activeCell="A13" sqref="A1:XFD1048576"/>
    </sheetView>
  </sheetViews>
  <sheetFormatPr defaultColWidth="9.140625" defaultRowHeight="16.5" x14ac:dyDescent="0.25"/>
  <cols>
    <col min="1" max="1" width="9.140625" style="25"/>
    <col min="2" max="2" width="9.140625" style="26"/>
    <col min="3" max="3" width="103.7109375" style="27" customWidth="1"/>
    <col min="4" max="4" width="15" style="28" bestFit="1" customWidth="1"/>
    <col min="5" max="16384" width="9.140625" style="25"/>
  </cols>
  <sheetData>
    <row r="1" spans="1:4" x14ac:dyDescent="0.25">
      <c r="A1" s="25" t="s">
        <v>32</v>
      </c>
    </row>
    <row r="2" spans="1:4" x14ac:dyDescent="0.25">
      <c r="A2" s="25" t="s">
        <v>33</v>
      </c>
    </row>
    <row r="3" spans="1:4" ht="81.75" customHeight="1" x14ac:dyDescent="0.25">
      <c r="B3" s="70" t="s">
        <v>85</v>
      </c>
      <c r="C3" s="71"/>
      <c r="D3" s="71"/>
    </row>
    <row r="4" spans="1:4" ht="43.5" customHeight="1" x14ac:dyDescent="0.25">
      <c r="B4" s="29" t="s">
        <v>0</v>
      </c>
      <c r="C4" s="29" t="s">
        <v>1</v>
      </c>
      <c r="D4" s="30" t="s">
        <v>2</v>
      </c>
    </row>
    <row r="5" spans="1:4" ht="60.75" customHeight="1" x14ac:dyDescent="0.25">
      <c r="B5" s="77" t="s">
        <v>21</v>
      </c>
      <c r="C5" s="78"/>
      <c r="D5" s="45">
        <f>D6+D9+D15+D16+D17+D23</f>
        <v>10</v>
      </c>
    </row>
    <row r="6" spans="1:4" ht="57.75" customHeight="1" x14ac:dyDescent="0.25">
      <c r="B6" s="29">
        <v>1</v>
      </c>
      <c r="C6" s="40" t="s">
        <v>22</v>
      </c>
      <c r="D6" s="30">
        <f>D7+D8</f>
        <v>2</v>
      </c>
    </row>
    <row r="7" spans="1:4" ht="69" customHeight="1" x14ac:dyDescent="0.25">
      <c r="B7" s="31"/>
      <c r="C7" s="48" t="s">
        <v>86</v>
      </c>
      <c r="D7" s="24">
        <v>1.5</v>
      </c>
    </row>
    <row r="8" spans="1:4" ht="32.25" customHeight="1" x14ac:dyDescent="0.25">
      <c r="B8" s="31"/>
      <c r="C8" s="56" t="s">
        <v>23</v>
      </c>
      <c r="D8" s="24">
        <v>0.5</v>
      </c>
    </row>
    <row r="9" spans="1:4" ht="33" customHeight="1" x14ac:dyDescent="0.25">
      <c r="B9" s="29">
        <v>2</v>
      </c>
      <c r="C9" s="40" t="s">
        <v>24</v>
      </c>
      <c r="D9" s="30">
        <f>SUM(D10:D14)</f>
        <v>2.5</v>
      </c>
    </row>
    <row r="10" spans="1:4" ht="48" customHeight="1" x14ac:dyDescent="0.25">
      <c r="B10" s="31"/>
      <c r="C10" s="56" t="s">
        <v>130</v>
      </c>
      <c r="D10" s="24">
        <v>1</v>
      </c>
    </row>
    <row r="11" spans="1:4" ht="44.25" customHeight="1" x14ac:dyDescent="0.25">
      <c r="B11" s="31"/>
      <c r="C11" s="48" t="s">
        <v>131</v>
      </c>
      <c r="D11" s="24">
        <v>0.5</v>
      </c>
    </row>
    <row r="12" spans="1:4" ht="33" customHeight="1" x14ac:dyDescent="0.25">
      <c r="B12" s="31"/>
      <c r="C12" s="40" t="s">
        <v>132</v>
      </c>
      <c r="D12" s="24"/>
    </row>
    <row r="13" spans="1:4" ht="33" customHeight="1" x14ac:dyDescent="0.25">
      <c r="B13" s="31"/>
      <c r="C13" s="56" t="s">
        <v>25</v>
      </c>
      <c r="D13" s="24">
        <v>0.5</v>
      </c>
    </row>
    <row r="14" spans="1:4" ht="33" customHeight="1" x14ac:dyDescent="0.25">
      <c r="B14" s="31"/>
      <c r="C14" s="57" t="s">
        <v>133</v>
      </c>
      <c r="D14" s="24">
        <v>0.5</v>
      </c>
    </row>
    <row r="15" spans="1:4" ht="43.5" customHeight="1" x14ac:dyDescent="0.25">
      <c r="B15" s="29">
        <v>3</v>
      </c>
      <c r="C15" s="40" t="s">
        <v>44</v>
      </c>
      <c r="D15" s="30">
        <v>0.5</v>
      </c>
    </row>
    <row r="16" spans="1:4" ht="59.25" customHeight="1" x14ac:dyDescent="0.25">
      <c r="B16" s="29">
        <v>4</v>
      </c>
      <c r="C16" s="40" t="s">
        <v>134</v>
      </c>
      <c r="D16" s="30">
        <v>0.5</v>
      </c>
    </row>
    <row r="17" spans="2:5" ht="43.5" customHeight="1" x14ac:dyDescent="0.25">
      <c r="B17" s="29">
        <v>5</v>
      </c>
      <c r="C17" s="40" t="s">
        <v>26</v>
      </c>
      <c r="D17" s="30">
        <f>SUM(D18:D22)</f>
        <v>3.5</v>
      </c>
    </row>
    <row r="18" spans="2:5" ht="32.25" customHeight="1" x14ac:dyDescent="0.25">
      <c r="B18" s="31"/>
      <c r="C18" s="48" t="s">
        <v>89</v>
      </c>
      <c r="D18" s="24">
        <v>1</v>
      </c>
    </row>
    <row r="19" spans="2:5" ht="32.25" customHeight="1" x14ac:dyDescent="0.25">
      <c r="B19" s="31"/>
      <c r="C19" s="48" t="s">
        <v>88</v>
      </c>
      <c r="D19" s="24">
        <v>0.5</v>
      </c>
    </row>
    <row r="20" spans="2:5" ht="32.25" customHeight="1" x14ac:dyDescent="0.25">
      <c r="B20" s="31"/>
      <c r="C20" s="48" t="s">
        <v>79</v>
      </c>
      <c r="D20" s="24">
        <v>0.5</v>
      </c>
    </row>
    <row r="21" spans="2:5" ht="42" customHeight="1" x14ac:dyDescent="0.25">
      <c r="B21" s="31"/>
      <c r="C21" s="48" t="s">
        <v>87</v>
      </c>
      <c r="D21" s="24">
        <v>0.5</v>
      </c>
    </row>
    <row r="22" spans="2:5" ht="42" customHeight="1" x14ac:dyDescent="0.25">
      <c r="B22" s="31"/>
      <c r="C22" s="48" t="s">
        <v>108</v>
      </c>
      <c r="D22" s="24">
        <v>1</v>
      </c>
    </row>
    <row r="23" spans="2:5" ht="42" customHeight="1" x14ac:dyDescent="0.25">
      <c r="B23" s="29">
        <v>6</v>
      </c>
      <c r="C23" s="35" t="s">
        <v>12</v>
      </c>
      <c r="D23" s="30">
        <v>1</v>
      </c>
      <c r="E23" s="58">
        <f>D23+D17+D16+D15+D9+D6</f>
        <v>10</v>
      </c>
    </row>
    <row r="24" spans="2:5" ht="43.5" customHeight="1" x14ac:dyDescent="0.25">
      <c r="B24" s="29">
        <v>7</v>
      </c>
      <c r="C24" s="40" t="s">
        <v>7</v>
      </c>
      <c r="D24" s="30">
        <f>D25+D26+D27</f>
        <v>0.5</v>
      </c>
    </row>
    <row r="25" spans="2:5" ht="29.25" customHeight="1" x14ac:dyDescent="0.25">
      <c r="B25" s="31"/>
      <c r="C25" s="56" t="s">
        <v>27</v>
      </c>
      <c r="D25" s="24">
        <v>0.3</v>
      </c>
    </row>
    <row r="26" spans="2:5" ht="29.25" customHeight="1" x14ac:dyDescent="0.25">
      <c r="B26" s="31"/>
      <c r="C26" s="56" t="s">
        <v>28</v>
      </c>
      <c r="D26" s="24">
        <v>0.1</v>
      </c>
    </row>
    <row r="27" spans="2:5" ht="29.25" customHeight="1" x14ac:dyDescent="0.25">
      <c r="B27" s="31"/>
      <c r="C27" s="56" t="s">
        <v>113</v>
      </c>
      <c r="D27" s="24">
        <v>0.1</v>
      </c>
    </row>
  </sheetData>
  <mergeCells count="2">
    <mergeCell ref="B3:D3"/>
    <mergeCell ref="B5:C5"/>
  </mergeCells>
  <pageMargins left="0.2" right="0.2" top="0" bottom="0" header="0" footer="0"/>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AB381-DDA3-4625-8C25-9F0FBF015850}">
  <dimension ref="A1:D32"/>
  <sheetViews>
    <sheetView tabSelected="1" workbookViewId="0">
      <selection activeCell="F20" sqref="F20"/>
    </sheetView>
  </sheetViews>
  <sheetFormatPr defaultColWidth="9.140625" defaultRowHeight="18.75" x14ac:dyDescent="0.3"/>
  <cols>
    <col min="1" max="1" width="9.140625" style="59"/>
    <col min="2" max="2" width="9.140625" style="60"/>
    <col min="3" max="3" width="103.7109375" style="61" customWidth="1"/>
    <col min="4" max="4" width="15" style="62" bestFit="1" customWidth="1"/>
    <col min="5" max="16384" width="9.140625" style="59"/>
  </cols>
  <sheetData>
    <row r="1" spans="1:4" ht="16.5" x14ac:dyDescent="0.25">
      <c r="A1" s="25" t="s">
        <v>32</v>
      </c>
      <c r="B1" s="26"/>
      <c r="C1" s="27"/>
      <c r="D1" s="28"/>
    </row>
    <row r="2" spans="1:4" ht="16.5" x14ac:dyDescent="0.25">
      <c r="A2" s="25" t="s">
        <v>33</v>
      </c>
      <c r="B2" s="26"/>
      <c r="C2" s="27"/>
      <c r="D2" s="28"/>
    </row>
    <row r="3" spans="1:4" ht="16.5" x14ac:dyDescent="0.25">
      <c r="A3" s="25"/>
      <c r="B3" s="70" t="s">
        <v>85</v>
      </c>
      <c r="C3" s="71"/>
      <c r="D3" s="71"/>
    </row>
    <row r="4" spans="1:4" ht="16.5" x14ac:dyDescent="0.25">
      <c r="A4" s="25"/>
      <c r="B4" s="29" t="s">
        <v>0</v>
      </c>
      <c r="C4" s="29" t="s">
        <v>1</v>
      </c>
      <c r="D4" s="30" t="s">
        <v>2</v>
      </c>
    </row>
    <row r="5" spans="1:4" ht="16.5" x14ac:dyDescent="0.25">
      <c r="A5" s="25"/>
      <c r="B5" s="77" t="s">
        <v>29</v>
      </c>
      <c r="C5" s="78"/>
      <c r="D5" s="30">
        <f>D6+D24</f>
        <v>10</v>
      </c>
    </row>
    <row r="6" spans="1:4" ht="33" x14ac:dyDescent="0.25">
      <c r="A6" s="25"/>
      <c r="B6" s="29">
        <v>1</v>
      </c>
      <c r="C6" s="40" t="s">
        <v>148</v>
      </c>
      <c r="D6" s="30">
        <f>SUM(D7:D23)</f>
        <v>8.5</v>
      </c>
    </row>
    <row r="7" spans="1:4" ht="33" x14ac:dyDescent="0.25">
      <c r="A7" s="25"/>
      <c r="B7" s="31"/>
      <c r="C7" s="56" t="s">
        <v>149</v>
      </c>
      <c r="D7" s="24">
        <v>0.5</v>
      </c>
    </row>
    <row r="8" spans="1:4" ht="16.5" x14ac:dyDescent="0.25">
      <c r="A8" s="25"/>
      <c r="B8" s="31"/>
      <c r="C8" s="56" t="s">
        <v>150</v>
      </c>
      <c r="D8" s="30"/>
    </row>
    <row r="9" spans="1:4" ht="16.5" x14ac:dyDescent="0.25">
      <c r="A9" s="25"/>
      <c r="B9" s="31"/>
      <c r="C9" s="56" t="s">
        <v>151</v>
      </c>
      <c r="D9" s="24">
        <v>0.5</v>
      </c>
    </row>
    <row r="10" spans="1:4" ht="16.5" x14ac:dyDescent="0.25">
      <c r="A10" s="25"/>
      <c r="B10" s="31"/>
      <c r="C10" s="56" t="s">
        <v>152</v>
      </c>
      <c r="D10" s="24">
        <v>0.5</v>
      </c>
    </row>
    <row r="11" spans="1:4" ht="49.5" x14ac:dyDescent="0.25">
      <c r="A11" s="25"/>
      <c r="B11" s="31"/>
      <c r="C11" s="56" t="s">
        <v>153</v>
      </c>
      <c r="D11" s="24">
        <v>0.5</v>
      </c>
    </row>
    <row r="12" spans="1:4" ht="33" x14ac:dyDescent="0.25">
      <c r="A12" s="25"/>
      <c r="B12" s="31"/>
      <c r="C12" s="56" t="s">
        <v>154</v>
      </c>
      <c r="D12" s="24">
        <v>0.5</v>
      </c>
    </row>
    <row r="13" spans="1:4" ht="33" x14ac:dyDescent="0.25">
      <c r="A13" s="25"/>
      <c r="B13" s="31"/>
      <c r="C13" s="56" t="s">
        <v>155</v>
      </c>
      <c r="D13" s="24">
        <v>0.5</v>
      </c>
    </row>
    <row r="14" spans="1:4" ht="49.5" x14ac:dyDescent="0.25">
      <c r="A14" s="25"/>
      <c r="B14" s="31"/>
      <c r="C14" s="56" t="s">
        <v>156</v>
      </c>
      <c r="D14" s="24">
        <v>0.75</v>
      </c>
    </row>
    <row r="15" spans="1:4" ht="16.5" x14ac:dyDescent="0.25">
      <c r="A15" s="25"/>
      <c r="B15" s="31"/>
      <c r="C15" s="56" t="s">
        <v>157</v>
      </c>
      <c r="D15" s="24"/>
    </row>
    <row r="16" spans="1:4" ht="16.5" x14ac:dyDescent="0.25">
      <c r="A16" s="25"/>
      <c r="B16" s="31"/>
      <c r="C16" s="56" t="s">
        <v>158</v>
      </c>
      <c r="D16" s="24">
        <v>1</v>
      </c>
    </row>
    <row r="17" spans="1:4" ht="16.5" x14ac:dyDescent="0.25">
      <c r="A17" s="25"/>
      <c r="B17" s="31"/>
      <c r="C17" s="56" t="s">
        <v>159</v>
      </c>
      <c r="D17" s="24">
        <v>0.5</v>
      </c>
    </row>
    <row r="18" spans="1:4" ht="16.5" x14ac:dyDescent="0.25">
      <c r="A18" s="25"/>
      <c r="B18" s="31"/>
      <c r="C18" s="56" t="s">
        <v>160</v>
      </c>
      <c r="D18" s="24">
        <v>0.5</v>
      </c>
    </row>
    <row r="19" spans="1:4" ht="33" x14ac:dyDescent="0.25">
      <c r="A19" s="25"/>
      <c r="B19" s="31"/>
      <c r="C19" s="56" t="s">
        <v>161</v>
      </c>
      <c r="D19" s="24">
        <v>0.5</v>
      </c>
    </row>
    <row r="20" spans="1:4" ht="33" x14ac:dyDescent="0.25">
      <c r="A20" s="25"/>
      <c r="B20" s="31"/>
      <c r="C20" s="56" t="s">
        <v>162</v>
      </c>
      <c r="D20" s="24">
        <v>0.25</v>
      </c>
    </row>
    <row r="21" spans="1:4" ht="49.5" x14ac:dyDescent="0.25">
      <c r="A21" s="25"/>
      <c r="B21" s="31"/>
      <c r="C21" s="56" t="s">
        <v>163</v>
      </c>
      <c r="D21" s="24">
        <v>0.5</v>
      </c>
    </row>
    <row r="22" spans="1:4" ht="49.5" x14ac:dyDescent="0.25">
      <c r="A22" s="25"/>
      <c r="B22" s="31"/>
      <c r="C22" s="56" t="s">
        <v>164</v>
      </c>
      <c r="D22" s="24">
        <v>0.5</v>
      </c>
    </row>
    <row r="23" spans="1:4" ht="49.5" x14ac:dyDescent="0.25">
      <c r="A23" s="25"/>
      <c r="B23" s="31"/>
      <c r="C23" s="56" t="s">
        <v>165</v>
      </c>
      <c r="D23" s="24">
        <v>1</v>
      </c>
    </row>
    <row r="24" spans="1:4" ht="37.5" x14ac:dyDescent="0.25">
      <c r="A24" s="25"/>
      <c r="B24" s="81">
        <v>2</v>
      </c>
      <c r="C24" s="82" t="s">
        <v>166</v>
      </c>
      <c r="D24" s="30">
        <f>SUM(D25:D27)</f>
        <v>1.5</v>
      </c>
    </row>
    <row r="25" spans="1:4" ht="37.5" x14ac:dyDescent="0.25">
      <c r="A25" s="25"/>
      <c r="B25" s="81"/>
      <c r="C25" s="83" t="s">
        <v>167</v>
      </c>
      <c r="D25" s="24">
        <v>0.5</v>
      </c>
    </row>
    <row r="26" spans="1:4" ht="33" x14ac:dyDescent="0.25">
      <c r="A26" s="25"/>
      <c r="B26" s="31"/>
      <c r="C26" s="56" t="s">
        <v>168</v>
      </c>
      <c r="D26" s="24">
        <v>0.5</v>
      </c>
    </row>
    <row r="27" spans="1:4" ht="49.5" x14ac:dyDescent="0.25">
      <c r="A27" s="25"/>
      <c r="B27" s="31"/>
      <c r="C27" s="56" t="s">
        <v>169</v>
      </c>
      <c r="D27" s="24">
        <v>0.5</v>
      </c>
    </row>
    <row r="28" spans="1:4" ht="33" x14ac:dyDescent="0.25">
      <c r="A28" s="25"/>
      <c r="B28" s="29">
        <v>3</v>
      </c>
      <c r="C28" s="40" t="s">
        <v>135</v>
      </c>
      <c r="D28" s="30">
        <f>SUM(D29:D32)</f>
        <v>0.5</v>
      </c>
    </row>
    <row r="29" spans="1:4" ht="33" x14ac:dyDescent="0.25">
      <c r="A29" s="25"/>
      <c r="B29" s="31"/>
      <c r="C29" s="56" t="s">
        <v>170</v>
      </c>
      <c r="D29" s="24">
        <v>0.2</v>
      </c>
    </row>
    <row r="30" spans="1:4" ht="33" x14ac:dyDescent="0.25">
      <c r="A30" s="25"/>
      <c r="B30" s="31"/>
      <c r="C30" s="56" t="s">
        <v>171</v>
      </c>
      <c r="D30" s="24">
        <v>0.2</v>
      </c>
    </row>
    <row r="31" spans="1:4" ht="16.5" x14ac:dyDescent="0.25">
      <c r="A31" s="25"/>
      <c r="B31" s="31"/>
      <c r="C31" s="56" t="s">
        <v>172</v>
      </c>
      <c r="D31" s="24">
        <v>0.05</v>
      </c>
    </row>
    <row r="32" spans="1:4" ht="33" x14ac:dyDescent="0.25">
      <c r="A32" s="25"/>
      <c r="B32" s="31"/>
      <c r="C32" s="56" t="s">
        <v>173</v>
      </c>
      <c r="D32" s="24">
        <v>0.05</v>
      </c>
    </row>
  </sheetData>
  <mergeCells count="2">
    <mergeCell ref="B3:D3"/>
    <mergeCell ref="B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
  <sheetViews>
    <sheetView zoomScale="98" zoomScaleNormal="98" zoomScaleSheetLayoutView="87" workbookViewId="0">
      <selection activeCell="C33" sqref="C33"/>
    </sheetView>
  </sheetViews>
  <sheetFormatPr defaultColWidth="9.140625" defaultRowHeight="16.5" x14ac:dyDescent="0.25"/>
  <cols>
    <col min="1" max="1" width="9.140625" style="25"/>
    <col min="2" max="2" width="9.140625" style="26"/>
    <col min="3" max="3" width="103.7109375" style="27" customWidth="1"/>
    <col min="4" max="4" width="15" style="28" bestFit="1" customWidth="1"/>
    <col min="5" max="16384" width="9.140625" style="25"/>
  </cols>
  <sheetData>
    <row r="1" spans="1:4" x14ac:dyDescent="0.25">
      <c r="A1" s="25" t="s">
        <v>32</v>
      </c>
    </row>
    <row r="2" spans="1:4" x14ac:dyDescent="0.25">
      <c r="A2" s="25" t="s">
        <v>33</v>
      </c>
    </row>
    <row r="3" spans="1:4" ht="81.75" customHeight="1" x14ac:dyDescent="0.25">
      <c r="B3" s="70" t="s">
        <v>85</v>
      </c>
      <c r="C3" s="71"/>
      <c r="D3" s="71"/>
    </row>
    <row r="4" spans="1:4" ht="43.5" customHeight="1" x14ac:dyDescent="0.25">
      <c r="B4" s="29" t="s">
        <v>0</v>
      </c>
      <c r="C4" s="29" t="s">
        <v>1</v>
      </c>
      <c r="D4" s="30" t="s">
        <v>2</v>
      </c>
    </row>
    <row r="5" spans="1:4" ht="36.75" customHeight="1" x14ac:dyDescent="0.25">
      <c r="B5" s="77" t="s">
        <v>68</v>
      </c>
      <c r="C5" s="78"/>
      <c r="D5" s="30">
        <f>D6+D7+D8</f>
        <v>10</v>
      </c>
    </row>
    <row r="6" spans="1:4" ht="54.75" customHeight="1" x14ac:dyDescent="0.25">
      <c r="B6" s="29">
        <v>1</v>
      </c>
      <c r="C6" s="57" t="s">
        <v>136</v>
      </c>
      <c r="D6" s="30" t="s">
        <v>30</v>
      </c>
    </row>
    <row r="7" spans="1:4" ht="76.5" customHeight="1" x14ac:dyDescent="0.25">
      <c r="B7" s="29">
        <v>2</v>
      </c>
      <c r="C7" s="57" t="s">
        <v>70</v>
      </c>
      <c r="D7" s="45" t="s">
        <v>31</v>
      </c>
    </row>
    <row r="8" spans="1:4" ht="49.5" customHeight="1" x14ac:dyDescent="0.25">
      <c r="B8" s="29">
        <v>3</v>
      </c>
      <c r="C8" s="57" t="s">
        <v>137</v>
      </c>
      <c r="D8" s="45" t="s">
        <v>31</v>
      </c>
    </row>
    <row r="9" spans="1:4" x14ac:dyDescent="0.25">
      <c r="B9" s="42">
        <v>4</v>
      </c>
      <c r="C9" s="31" t="s">
        <v>7</v>
      </c>
      <c r="D9" s="29" t="s">
        <v>50</v>
      </c>
    </row>
    <row r="10" spans="1:4" x14ac:dyDescent="0.25">
      <c r="B10" s="41"/>
      <c r="C10" s="63" t="s">
        <v>66</v>
      </c>
      <c r="D10" s="32" t="s">
        <v>51</v>
      </c>
    </row>
    <row r="11" spans="1:4" x14ac:dyDescent="0.25">
      <c r="B11" s="41"/>
      <c r="C11" s="63" t="s">
        <v>67</v>
      </c>
      <c r="D11" s="32" t="s">
        <v>53</v>
      </c>
    </row>
    <row r="12" spans="1:4" x14ac:dyDescent="0.25">
      <c r="B12" s="41"/>
      <c r="C12" s="64" t="s">
        <v>81</v>
      </c>
      <c r="D12" s="32" t="s">
        <v>52</v>
      </c>
    </row>
    <row r="13" spans="1:4" x14ac:dyDescent="0.25">
      <c r="B13" s="41"/>
      <c r="C13" s="63"/>
      <c r="D13" s="32"/>
    </row>
    <row r="14" spans="1:4" x14ac:dyDescent="0.25">
      <c r="B14" s="41"/>
      <c r="C14" s="31" t="s">
        <v>54</v>
      </c>
      <c r="D14" s="29" t="s">
        <v>138</v>
      </c>
    </row>
    <row r="15" spans="1:4" x14ac:dyDescent="0.25">
      <c r="B15" s="41"/>
      <c r="C15" s="31" t="s">
        <v>55</v>
      </c>
      <c r="D15" s="29" t="s">
        <v>139</v>
      </c>
    </row>
    <row r="16" spans="1:4" x14ac:dyDescent="0.25">
      <c r="B16" s="41"/>
      <c r="C16" s="31" t="s">
        <v>56</v>
      </c>
      <c r="D16" s="29" t="s">
        <v>140</v>
      </c>
    </row>
    <row r="17" spans="2:4" x14ac:dyDescent="0.25">
      <c r="B17" s="41"/>
      <c r="C17" s="31" t="s">
        <v>57</v>
      </c>
      <c r="D17" s="29" t="s">
        <v>63</v>
      </c>
    </row>
    <row r="18" spans="2:4" ht="27.75" customHeight="1" x14ac:dyDescent="0.25">
      <c r="B18" s="77" t="s">
        <v>58</v>
      </c>
      <c r="C18" s="78"/>
      <c r="D18" s="29" t="s">
        <v>48</v>
      </c>
    </row>
    <row r="19" spans="2:4" ht="49.5" x14ac:dyDescent="0.25">
      <c r="B19" s="29">
        <v>1</v>
      </c>
      <c r="C19" s="34" t="s">
        <v>59</v>
      </c>
      <c r="D19" s="29"/>
    </row>
    <row r="20" spans="2:4" ht="33" x14ac:dyDescent="0.25">
      <c r="B20" s="29">
        <v>2</v>
      </c>
      <c r="C20" s="34" t="s">
        <v>60</v>
      </c>
      <c r="D20" s="29"/>
    </row>
    <row r="21" spans="2:4" x14ac:dyDescent="0.25">
      <c r="B21" s="29">
        <v>3</v>
      </c>
      <c r="C21" s="34" t="s">
        <v>61</v>
      </c>
      <c r="D21" s="29"/>
    </row>
    <row r="22" spans="2:4" x14ac:dyDescent="0.25">
      <c r="B22" s="29">
        <v>4</v>
      </c>
      <c r="C22" s="34" t="s">
        <v>62</v>
      </c>
      <c r="D22" s="29"/>
    </row>
    <row r="23" spans="2:4" ht="23.25" customHeight="1" x14ac:dyDescent="0.25">
      <c r="B23" s="77" t="s">
        <v>49</v>
      </c>
      <c r="C23" s="78"/>
      <c r="D23" s="29" t="s">
        <v>63</v>
      </c>
    </row>
    <row r="24" spans="2:4" x14ac:dyDescent="0.25">
      <c r="B24" s="79" t="s">
        <v>69</v>
      </c>
      <c r="C24" s="79"/>
    </row>
    <row r="25" spans="2:4" x14ac:dyDescent="0.25">
      <c r="C25" s="80" t="s">
        <v>64</v>
      </c>
      <c r="D25" s="80"/>
    </row>
    <row r="26" spans="2:4" ht="80.25" customHeight="1" x14ac:dyDescent="0.25">
      <c r="C26" s="65"/>
    </row>
    <row r="27" spans="2:4" ht="17.25" x14ac:dyDescent="0.3">
      <c r="B27" s="66" t="s">
        <v>65</v>
      </c>
      <c r="C27" s="67" t="s">
        <v>141</v>
      </c>
      <c r="D27" s="67"/>
    </row>
    <row r="28" spans="2:4" x14ac:dyDescent="0.25">
      <c r="C28" s="67" t="s">
        <v>142</v>
      </c>
      <c r="D28" s="68"/>
    </row>
    <row r="29" spans="2:4" x14ac:dyDescent="0.25">
      <c r="C29" s="67" t="s">
        <v>143</v>
      </c>
      <c r="D29" s="69"/>
    </row>
    <row r="30" spans="2:4" x14ac:dyDescent="0.25">
      <c r="C30" s="67" t="s">
        <v>144</v>
      </c>
      <c r="D30" s="67"/>
    </row>
  </sheetData>
  <mergeCells count="6">
    <mergeCell ref="B23:C23"/>
    <mergeCell ref="B18:C18"/>
    <mergeCell ref="B24:C24"/>
    <mergeCell ref="C25:D25"/>
    <mergeCell ref="B3:D3"/>
    <mergeCell ref="B5:C5"/>
  </mergeCells>
  <pageMargins left="0.2" right="0.2" top="0" bottom="0" header="0" footer="0"/>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 CSPL</vt:lpstr>
      <vt:lpstr>II Tuyen giao</vt:lpstr>
      <vt:lpstr>III Tổ chức</vt:lpstr>
      <vt:lpstr>IV Tai chinh</vt:lpstr>
      <vt:lpstr>V. Nu cong</vt:lpstr>
      <vt:lpstr>VI. UBKT</vt:lpstr>
      <vt:lpstr>VII. Thông tin tổng hợp</vt:lpstr>
      <vt:lpstr>'I. CSPL'!Print_Titles</vt:lpstr>
      <vt:lpstr>'II Tuyen giao'!Print_Titles</vt:lpstr>
      <vt:lpstr>'III Tổ chức'!Print_Titles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cp:lastModifiedBy>
  <cp:lastPrinted>2023-07-10T04:09:07Z</cp:lastPrinted>
  <dcterms:created xsi:type="dcterms:W3CDTF">2022-08-18T07:32:23Z</dcterms:created>
  <dcterms:modified xsi:type="dcterms:W3CDTF">2023-07-17T08:38:06Z</dcterms:modified>
</cp:coreProperties>
</file>